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<sst xmlns="http://schemas.openxmlformats.org/spreadsheetml/2006/main" count="259" uniqueCount="80">
  <si>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</si>
  <si>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</si>
  <si>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</si>
  <si>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</si>
  <si>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</si>
  <si>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</si>
  <si>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</si>
  <si>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</si>
  <si>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</si>
  <si>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</si>
  <si>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</si>
  <si>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</si>
  <si>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</si>
  <si>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</si>
  <si>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</si>
  <si>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</si>
  <si>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</si>
  <si>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</si>
  <si>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</si>
  <si>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</si>
  <si>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</si>
  <si>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</si>
  <si>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</si>
  <si>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</si>
  <si>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</si>
  <si>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</si>
  <si>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</si>
  <si>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</si>
  <si>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</si>
  <si>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</si>
  <si>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</si>
  <si>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</si>
  <si>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</si>
  <si>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</si>
  <si>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</si>
  <si>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</si>
  <si>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</si>
  <si>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（平成 28年 5月分）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</si>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</sst>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B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37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43759</v>
      </c>
      <c r="G7" s="180"/>
      <c r="H7" s="166">
        <v>46046</v>
      </c>
      <c r="I7" s="180"/>
      <c r="J7" s="166">
        <f>SUM(F7:I7)</f>
        <v>89805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3497</v>
      </c>
      <c r="G12" s="24">
        <f>SUM(G13:G14)</f>
        <v>2752</v>
      </c>
      <c r="H12" s="25">
        <f>F12+G12</f>
        <v>6249</v>
      </c>
      <c r="I12" s="19">
        <v>0</v>
      </c>
      <c r="J12" s="24">
        <f>J13+J14</f>
        <v>4124</v>
      </c>
      <c r="K12" s="24">
        <f>K13+K14</f>
        <v>2549</v>
      </c>
      <c r="L12" s="24">
        <f>L13+L14</f>
        <v>1937</v>
      </c>
      <c r="M12" s="24">
        <f>M13+M14</f>
        <v>2174</v>
      </c>
      <c r="N12" s="24">
        <f>N13+N14</f>
        <v>1509</v>
      </c>
      <c r="O12" s="25">
        <f>SUM(J12:N12)</f>
        <v>12293</v>
      </c>
      <c r="P12" s="27">
        <f>H12+O12</f>
        <v>18542</v>
      </c>
      <c r="Q12" s="17"/>
    </row>
    <row r="13" spans="3:16" ht="49.5" customHeight="1">
      <c r="C13" s="117" t="s">
        <v>14</v>
      </c>
      <c r="D13" s="118"/>
      <c r="E13" s="118"/>
      <c r="F13" s="24">
        <v>401</v>
      </c>
      <c r="G13" s="24">
        <v>316</v>
      </c>
      <c r="H13" s="25">
        <f>F13+G13</f>
        <v>717</v>
      </c>
      <c r="I13" s="19">
        <v>0</v>
      </c>
      <c r="J13" s="24">
        <v>450</v>
      </c>
      <c r="K13" s="24">
        <v>254</v>
      </c>
      <c r="L13" s="24">
        <v>224</v>
      </c>
      <c r="M13" s="24">
        <v>206</v>
      </c>
      <c r="N13" s="24">
        <v>141</v>
      </c>
      <c r="O13" s="25">
        <f>SUM(J13:N13)</f>
        <v>1275</v>
      </c>
      <c r="P13" s="27">
        <f>H13+O13</f>
        <v>1992</v>
      </c>
    </row>
    <row r="14" spans="3:16" ht="49.5" customHeight="1">
      <c r="C14" s="145" t="s">
        <v>15</v>
      </c>
      <c r="D14" s="146"/>
      <c r="E14" s="146"/>
      <c r="F14" s="24">
        <v>3096</v>
      </c>
      <c r="G14" s="24">
        <v>2436</v>
      </c>
      <c r="H14" s="25">
        <f>F14+G14</f>
        <v>5532</v>
      </c>
      <c r="I14" s="19">
        <v>0</v>
      </c>
      <c r="J14" s="24">
        <v>3674</v>
      </c>
      <c r="K14" s="24">
        <v>2295</v>
      </c>
      <c r="L14" s="24">
        <v>1713</v>
      </c>
      <c r="M14" s="24">
        <v>1968</v>
      </c>
      <c r="N14" s="24">
        <v>1368</v>
      </c>
      <c r="O14" s="25">
        <f>SUM(J14:N14)</f>
        <v>11018</v>
      </c>
      <c r="P14" s="27">
        <f>H14+O14</f>
        <v>16550</v>
      </c>
    </row>
    <row r="15" spans="3:16" ht="49.5" customHeight="1">
      <c r="C15" s="145" t="s">
        <v>16</v>
      </c>
      <c r="D15" s="146"/>
      <c r="E15" s="146"/>
      <c r="F15" s="24">
        <v>29</v>
      </c>
      <c r="G15" s="24">
        <v>38</v>
      </c>
      <c r="H15" s="25">
        <f>F15+G15</f>
        <v>67</v>
      </c>
      <c r="I15" s="19">
        <v>0</v>
      </c>
      <c r="J15" s="24">
        <v>65</v>
      </c>
      <c r="K15" s="24">
        <v>57</v>
      </c>
      <c r="L15" s="24">
        <v>55</v>
      </c>
      <c r="M15" s="24">
        <v>47</v>
      </c>
      <c r="N15" s="24">
        <v>30</v>
      </c>
      <c r="O15" s="25">
        <f>SUM(J15:N15)</f>
        <v>254</v>
      </c>
      <c r="P15" s="27">
        <f>H15+O15</f>
        <v>321</v>
      </c>
    </row>
    <row r="16" spans="3:16" ht="49.5" customHeight="1" thickBot="1">
      <c r="C16" s="151" t="s">
        <v>17</v>
      </c>
      <c r="D16" s="152"/>
      <c r="E16" s="152"/>
      <c r="F16" s="119">
        <f>F12+F15</f>
        <v>3526</v>
      </c>
      <c r="G16" s="119">
        <f>G12+G15</f>
        <v>2790</v>
      </c>
      <c r="H16" s="119">
        <f>H12+H15</f>
        <v>6316</v>
      </c>
      <c r="I16" s="120">
        <v>0</v>
      </c>
      <c r="J16" s="119">
        <f aca="true" t="shared" si="0" ref="J16:O16">J12+J15</f>
        <v>4189</v>
      </c>
      <c r="K16" s="119">
        <f t="shared" si="0"/>
        <v>2606</v>
      </c>
      <c r="L16" s="119">
        <f t="shared" si="0"/>
        <v>1992</v>
      </c>
      <c r="M16" s="119">
        <f t="shared" si="0"/>
        <v>2221</v>
      </c>
      <c r="N16" s="119">
        <f t="shared" si="0"/>
        <v>1539</v>
      </c>
      <c r="O16" s="119">
        <f t="shared" si="0"/>
        <v>12547</v>
      </c>
      <c r="P16" s="121">
        <f>H16+O16</f>
        <v>18863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1942</v>
      </c>
      <c r="G22" s="24">
        <v>1978</v>
      </c>
      <c r="H22" s="25">
        <v>3920</v>
      </c>
      <c r="I22" s="26">
        <v>0</v>
      </c>
      <c r="J22" s="24">
        <v>2998</v>
      </c>
      <c r="K22" s="24">
        <v>1932</v>
      </c>
      <c r="L22" s="24">
        <v>1036</v>
      </c>
      <c r="M22" s="24">
        <v>730</v>
      </c>
      <c r="N22" s="24">
        <v>381</v>
      </c>
      <c r="O22" s="25">
        <v>7077</v>
      </c>
      <c r="P22" s="27">
        <v>10997</v>
      </c>
      <c r="Q22" s="17"/>
    </row>
    <row r="23" spans="3:16" ht="49.5" customHeight="1">
      <c r="C23" s="145" t="s">
        <v>16</v>
      </c>
      <c r="D23" s="146"/>
      <c r="E23" s="146"/>
      <c r="F23" s="24">
        <v>14</v>
      </c>
      <c r="G23" s="24">
        <v>29</v>
      </c>
      <c r="H23" s="25">
        <v>43</v>
      </c>
      <c r="I23" s="26">
        <v>0</v>
      </c>
      <c r="J23" s="24">
        <v>54</v>
      </c>
      <c r="K23" s="24">
        <v>44</v>
      </c>
      <c r="L23" s="24">
        <v>35</v>
      </c>
      <c r="M23" s="24">
        <v>23</v>
      </c>
      <c r="N23" s="24">
        <v>8</v>
      </c>
      <c r="O23" s="25">
        <v>164</v>
      </c>
      <c r="P23" s="27">
        <v>207</v>
      </c>
    </row>
    <row r="24" spans="3:16" ht="49.5" customHeight="1" thickBot="1">
      <c r="C24" s="151" t="s">
        <v>17</v>
      </c>
      <c r="D24" s="152"/>
      <c r="E24" s="152"/>
      <c r="F24" s="119">
        <v>1956</v>
      </c>
      <c r="G24" s="119">
        <v>2007</v>
      </c>
      <c r="H24" s="122">
        <v>3963</v>
      </c>
      <c r="I24" s="123">
        <v>0</v>
      </c>
      <c r="J24" s="119">
        <v>3052</v>
      </c>
      <c r="K24" s="119">
        <v>1976</v>
      </c>
      <c r="L24" s="119">
        <v>1071</v>
      </c>
      <c r="M24" s="119">
        <v>753</v>
      </c>
      <c r="N24" s="119">
        <v>389</v>
      </c>
      <c r="O24" s="122">
        <v>7241</v>
      </c>
      <c r="P24" s="121">
        <v>11204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16</v>
      </c>
      <c r="G30" s="24">
        <v>22</v>
      </c>
      <c r="H30" s="25">
        <v>38</v>
      </c>
      <c r="I30" s="26">
        <v>0</v>
      </c>
      <c r="J30" s="24">
        <v>321</v>
      </c>
      <c r="K30" s="24">
        <v>316</v>
      </c>
      <c r="L30" s="24">
        <v>340</v>
      </c>
      <c r="M30" s="24">
        <v>338</v>
      </c>
      <c r="N30" s="24">
        <v>224</v>
      </c>
      <c r="O30" s="25">
        <v>1539</v>
      </c>
      <c r="P30" s="27">
        <v>1577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v>0</v>
      </c>
      <c r="I31" s="26">
        <v>0</v>
      </c>
      <c r="J31" s="24">
        <v>1</v>
      </c>
      <c r="K31" s="24">
        <v>2</v>
      </c>
      <c r="L31" s="24">
        <v>1</v>
      </c>
      <c r="M31" s="24">
        <v>2</v>
      </c>
      <c r="N31" s="24">
        <v>1</v>
      </c>
      <c r="O31" s="25">
        <v>7</v>
      </c>
      <c r="P31" s="27">
        <v>7</v>
      </c>
    </row>
    <row r="32" spans="3:16" ht="49.5" customHeight="1" thickBot="1">
      <c r="C32" s="151" t="s">
        <v>17</v>
      </c>
      <c r="D32" s="152"/>
      <c r="E32" s="152"/>
      <c r="F32" s="119">
        <v>16</v>
      </c>
      <c r="G32" s="119">
        <v>22</v>
      </c>
      <c r="H32" s="122">
        <v>38</v>
      </c>
      <c r="I32" s="123">
        <v>0</v>
      </c>
      <c r="J32" s="119">
        <v>322</v>
      </c>
      <c r="K32" s="119">
        <v>318</v>
      </c>
      <c r="L32" s="119">
        <v>341</v>
      </c>
      <c r="M32" s="119">
        <v>340</v>
      </c>
      <c r="N32" s="119">
        <v>225</v>
      </c>
      <c r="O32" s="122">
        <v>1546</v>
      </c>
      <c r="P32" s="121">
        <v>1584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19</v>
      </c>
      <c r="J38" s="33">
        <v>38</v>
      </c>
      <c r="K38" s="33">
        <v>206</v>
      </c>
      <c r="L38" s="33">
        <v>441</v>
      </c>
      <c r="M38" s="33">
        <v>406</v>
      </c>
      <c r="N38" s="34">
        <v>1110</v>
      </c>
      <c r="O38" s="36">
        <v>1110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19</v>
      </c>
      <c r="J39" s="24">
        <v>37</v>
      </c>
      <c r="K39" s="24">
        <v>204</v>
      </c>
      <c r="L39" s="24">
        <v>440</v>
      </c>
      <c r="M39" s="24">
        <v>401</v>
      </c>
      <c r="N39" s="25">
        <v>1101</v>
      </c>
      <c r="O39" s="27">
        <v>1101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1</v>
      </c>
      <c r="M40" s="119">
        <v>5</v>
      </c>
      <c r="N40" s="122">
        <v>9</v>
      </c>
      <c r="O40" s="121">
        <v>9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162</v>
      </c>
      <c r="J41" s="33">
        <v>179</v>
      </c>
      <c r="K41" s="33">
        <v>181</v>
      </c>
      <c r="L41" s="33">
        <v>188</v>
      </c>
      <c r="M41" s="33">
        <v>87</v>
      </c>
      <c r="N41" s="34">
        <v>797</v>
      </c>
      <c r="O41" s="36">
        <v>797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161</v>
      </c>
      <c r="J42" s="24">
        <v>178</v>
      </c>
      <c r="K42" s="24">
        <v>177</v>
      </c>
      <c r="L42" s="24">
        <v>186</v>
      </c>
      <c r="M42" s="24">
        <v>85</v>
      </c>
      <c r="N42" s="25">
        <v>787</v>
      </c>
      <c r="O42" s="27">
        <v>787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1</v>
      </c>
      <c r="J43" s="119">
        <v>1</v>
      </c>
      <c r="K43" s="119">
        <v>4</v>
      </c>
      <c r="L43" s="119">
        <v>2</v>
      </c>
      <c r="M43" s="119">
        <v>2</v>
      </c>
      <c r="N43" s="122">
        <v>10</v>
      </c>
      <c r="O43" s="121">
        <v>10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13</v>
      </c>
      <c r="J44" s="33">
        <v>20</v>
      </c>
      <c r="K44" s="33">
        <v>47</v>
      </c>
      <c r="L44" s="33">
        <v>168</v>
      </c>
      <c r="M44" s="33">
        <v>157</v>
      </c>
      <c r="N44" s="34">
        <v>405</v>
      </c>
      <c r="O44" s="36">
        <v>405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13</v>
      </c>
      <c r="J45" s="24">
        <v>20</v>
      </c>
      <c r="K45" s="24">
        <v>46</v>
      </c>
      <c r="L45" s="24">
        <v>166</v>
      </c>
      <c r="M45" s="24">
        <v>155</v>
      </c>
      <c r="N45" s="25">
        <v>400</v>
      </c>
      <c r="O45" s="27">
        <v>400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194</v>
      </c>
      <c r="J47" s="125">
        <v>237</v>
      </c>
      <c r="K47" s="125">
        <v>432</v>
      </c>
      <c r="L47" s="125">
        <v>795</v>
      </c>
      <c r="M47" s="125">
        <v>648</v>
      </c>
      <c r="N47" s="126">
        <v>2306</v>
      </c>
      <c r="O47" s="128">
        <v>2306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37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38</v>
      </c>
      <c r="D7" s="191"/>
      <c r="E7" s="191"/>
      <c r="F7" s="194" t="s">
        <v>39</v>
      </c>
      <c r="G7" s="195"/>
      <c r="H7" s="195"/>
      <c r="I7" s="196" t="s">
        <v>40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41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43</v>
      </c>
      <c r="D10" s="53"/>
      <c r="E10" s="54"/>
      <c r="F10" s="60">
        <f>SUM(F11,F17,F20,F24,F28,F29)</f>
        <v>4584</v>
      </c>
      <c r="G10" s="60">
        <f>SUM(G11,G17,G20,G24,G28,G29)</f>
        <v>5155</v>
      </c>
      <c r="H10" s="85">
        <f>SUM(F10:G10)</f>
        <v>9739</v>
      </c>
      <c r="I10" s="135">
        <f aca="true" t="shared" si="0" ref="I10:N10">SUM(I11,I17,I20,I24,I28,I29)</f>
        <v>0</v>
      </c>
      <c r="J10" s="60">
        <f t="shared" si="0"/>
        <v>8457</v>
      </c>
      <c r="K10" s="60">
        <f t="shared" si="0"/>
        <v>6145</v>
      </c>
      <c r="L10" s="60">
        <f t="shared" si="0"/>
        <v>3482</v>
      </c>
      <c r="M10" s="60">
        <f t="shared" si="0"/>
        <v>2547</v>
      </c>
      <c r="N10" s="60">
        <f t="shared" si="0"/>
        <v>1365</v>
      </c>
      <c r="O10" s="129">
        <f>SUM(I10:N10)</f>
        <v>21996</v>
      </c>
      <c r="P10" s="87">
        <f>SUM(O10,H10)</f>
        <v>31735</v>
      </c>
      <c r="Q10" s="17"/>
    </row>
    <row r="11" spans="3:16" s="61" customFormat="1" ht="30" customHeight="1">
      <c r="C11" s="62"/>
      <c r="D11" s="63" t="s">
        <v>44</v>
      </c>
      <c r="E11" s="64"/>
      <c r="F11" s="65">
        <v>820</v>
      </c>
      <c r="G11" s="65">
        <v>1017</v>
      </c>
      <c r="H11" s="66">
        <v>1837</v>
      </c>
      <c r="I11" s="136">
        <v>0</v>
      </c>
      <c r="J11" s="65">
        <v>1565</v>
      </c>
      <c r="K11" s="65">
        <v>1147</v>
      </c>
      <c r="L11" s="65">
        <v>669</v>
      </c>
      <c r="M11" s="65">
        <v>587</v>
      </c>
      <c r="N11" s="65">
        <v>434</v>
      </c>
      <c r="O11" s="130">
        <v>4402</v>
      </c>
      <c r="P11" s="68">
        <v>6239</v>
      </c>
    </row>
    <row r="12" spans="3:16" s="61" customFormat="1" ht="30" customHeight="1">
      <c r="C12" s="62"/>
      <c r="D12" s="63"/>
      <c r="E12" s="69" t="s">
        <v>45</v>
      </c>
      <c r="F12" s="65">
        <v>732</v>
      </c>
      <c r="G12" s="65">
        <v>844</v>
      </c>
      <c r="H12" s="66">
        <v>1576</v>
      </c>
      <c r="I12" s="136">
        <v>0</v>
      </c>
      <c r="J12" s="65">
        <v>1062</v>
      </c>
      <c r="K12" s="65">
        <v>629</v>
      </c>
      <c r="L12" s="65">
        <v>294</v>
      </c>
      <c r="M12" s="65">
        <v>228</v>
      </c>
      <c r="N12" s="65">
        <v>144</v>
      </c>
      <c r="O12" s="130">
        <v>2357</v>
      </c>
      <c r="P12" s="68">
        <v>3933</v>
      </c>
    </row>
    <row r="13" spans="3:16" s="61" customFormat="1" ht="30" customHeight="1">
      <c r="C13" s="62"/>
      <c r="D13" s="63"/>
      <c r="E13" s="69" t="s">
        <v>46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6</v>
      </c>
      <c r="L13" s="65">
        <v>10</v>
      </c>
      <c r="M13" s="65">
        <v>23</v>
      </c>
      <c r="N13" s="65">
        <v>44</v>
      </c>
      <c r="O13" s="130">
        <v>83</v>
      </c>
      <c r="P13" s="68">
        <v>83</v>
      </c>
    </row>
    <row r="14" spans="3:16" s="61" customFormat="1" ht="30" customHeight="1">
      <c r="C14" s="62"/>
      <c r="D14" s="63"/>
      <c r="E14" s="69" t="s">
        <v>47</v>
      </c>
      <c r="F14" s="65">
        <v>26</v>
      </c>
      <c r="G14" s="65">
        <v>53</v>
      </c>
      <c r="H14" s="66">
        <v>79</v>
      </c>
      <c r="I14" s="136">
        <v>0</v>
      </c>
      <c r="J14" s="65">
        <v>135</v>
      </c>
      <c r="K14" s="65">
        <v>132</v>
      </c>
      <c r="L14" s="65">
        <v>85</v>
      </c>
      <c r="M14" s="65">
        <v>78</v>
      </c>
      <c r="N14" s="65">
        <v>75</v>
      </c>
      <c r="O14" s="130">
        <v>505</v>
      </c>
      <c r="P14" s="68">
        <v>584</v>
      </c>
    </row>
    <row r="15" spans="3:16" s="61" customFormat="1" ht="30" customHeight="1">
      <c r="C15" s="62"/>
      <c r="D15" s="63"/>
      <c r="E15" s="69" t="s">
        <v>48</v>
      </c>
      <c r="F15" s="65">
        <v>32</v>
      </c>
      <c r="G15" s="65">
        <v>85</v>
      </c>
      <c r="H15" s="66">
        <v>117</v>
      </c>
      <c r="I15" s="136">
        <v>0</v>
      </c>
      <c r="J15" s="65">
        <v>152</v>
      </c>
      <c r="K15" s="65">
        <v>111</v>
      </c>
      <c r="L15" s="65">
        <v>103</v>
      </c>
      <c r="M15" s="65">
        <v>69</v>
      </c>
      <c r="N15" s="65">
        <v>33</v>
      </c>
      <c r="O15" s="130">
        <v>468</v>
      </c>
      <c r="P15" s="68">
        <v>585</v>
      </c>
    </row>
    <row r="16" spans="3:16" s="61" customFormat="1" ht="30" customHeight="1">
      <c r="C16" s="62"/>
      <c r="D16" s="63"/>
      <c r="E16" s="69" t="s">
        <v>49</v>
      </c>
      <c r="F16" s="65">
        <v>30</v>
      </c>
      <c r="G16" s="65">
        <v>35</v>
      </c>
      <c r="H16" s="66">
        <v>65</v>
      </c>
      <c r="I16" s="136">
        <v>0</v>
      </c>
      <c r="J16" s="65">
        <v>216</v>
      </c>
      <c r="K16" s="65">
        <v>269</v>
      </c>
      <c r="L16" s="65">
        <v>177</v>
      </c>
      <c r="M16" s="65">
        <v>189</v>
      </c>
      <c r="N16" s="65">
        <v>138</v>
      </c>
      <c r="O16" s="130">
        <v>989</v>
      </c>
      <c r="P16" s="68">
        <v>1054</v>
      </c>
    </row>
    <row r="17" spans="3:16" s="61" customFormat="1" ht="30" customHeight="1">
      <c r="C17" s="62"/>
      <c r="D17" s="70" t="s">
        <v>50</v>
      </c>
      <c r="E17" s="71"/>
      <c r="F17" s="65">
        <v>1266</v>
      </c>
      <c r="G17" s="65">
        <v>1258</v>
      </c>
      <c r="H17" s="66">
        <v>2524</v>
      </c>
      <c r="I17" s="136">
        <v>0</v>
      </c>
      <c r="J17" s="65">
        <v>2542</v>
      </c>
      <c r="K17" s="65">
        <v>1644</v>
      </c>
      <c r="L17" s="65">
        <v>825</v>
      </c>
      <c r="M17" s="65">
        <v>531</v>
      </c>
      <c r="N17" s="65">
        <v>202</v>
      </c>
      <c r="O17" s="130">
        <v>5744</v>
      </c>
      <c r="P17" s="68">
        <v>8268</v>
      </c>
    </row>
    <row r="18" spans="3:16" s="61" customFormat="1" ht="30" customHeight="1">
      <c r="C18" s="62"/>
      <c r="D18" s="63"/>
      <c r="E18" s="69" t="s">
        <v>51</v>
      </c>
      <c r="F18" s="65">
        <v>1053</v>
      </c>
      <c r="G18" s="65">
        <v>966</v>
      </c>
      <c r="H18" s="66">
        <v>2019</v>
      </c>
      <c r="I18" s="136">
        <v>0</v>
      </c>
      <c r="J18" s="65">
        <v>2030</v>
      </c>
      <c r="K18" s="65">
        <v>1279</v>
      </c>
      <c r="L18" s="65">
        <v>668</v>
      </c>
      <c r="M18" s="65">
        <v>440</v>
      </c>
      <c r="N18" s="65">
        <v>175</v>
      </c>
      <c r="O18" s="130">
        <v>4592</v>
      </c>
      <c r="P18" s="68">
        <v>6611</v>
      </c>
    </row>
    <row r="19" spans="3:16" s="61" customFormat="1" ht="30" customHeight="1">
      <c r="C19" s="62"/>
      <c r="D19" s="63"/>
      <c r="E19" s="69" t="s">
        <v>52</v>
      </c>
      <c r="F19" s="65">
        <v>213</v>
      </c>
      <c r="G19" s="65">
        <v>292</v>
      </c>
      <c r="H19" s="66">
        <v>505</v>
      </c>
      <c r="I19" s="136">
        <v>0</v>
      </c>
      <c r="J19" s="65">
        <v>512</v>
      </c>
      <c r="K19" s="65">
        <v>365</v>
      </c>
      <c r="L19" s="65">
        <v>157</v>
      </c>
      <c r="M19" s="65">
        <v>91</v>
      </c>
      <c r="N19" s="65">
        <v>27</v>
      </c>
      <c r="O19" s="130">
        <v>1152</v>
      </c>
      <c r="P19" s="68">
        <v>1657</v>
      </c>
    </row>
    <row r="20" spans="3:16" s="61" customFormat="1" ht="30" customHeight="1">
      <c r="C20" s="62"/>
      <c r="D20" s="70" t="s">
        <v>53</v>
      </c>
      <c r="E20" s="71"/>
      <c r="F20" s="65">
        <v>8</v>
      </c>
      <c r="G20" s="65">
        <v>20</v>
      </c>
      <c r="H20" s="66">
        <v>28</v>
      </c>
      <c r="I20" s="136">
        <v>0</v>
      </c>
      <c r="J20" s="65">
        <v>171</v>
      </c>
      <c r="K20" s="65">
        <v>200</v>
      </c>
      <c r="L20" s="65">
        <v>199</v>
      </c>
      <c r="M20" s="65">
        <v>148</v>
      </c>
      <c r="N20" s="65">
        <v>84</v>
      </c>
      <c r="O20" s="130">
        <v>802</v>
      </c>
      <c r="P20" s="68">
        <v>830</v>
      </c>
    </row>
    <row r="21" spans="3:16" s="61" customFormat="1" ht="30" customHeight="1">
      <c r="C21" s="62"/>
      <c r="D21" s="63"/>
      <c r="E21" s="69" t="s">
        <v>54</v>
      </c>
      <c r="F21" s="65">
        <v>7</v>
      </c>
      <c r="G21" s="65">
        <v>16</v>
      </c>
      <c r="H21" s="66">
        <v>23</v>
      </c>
      <c r="I21" s="136">
        <v>0</v>
      </c>
      <c r="J21" s="65">
        <v>140</v>
      </c>
      <c r="K21" s="65">
        <v>177</v>
      </c>
      <c r="L21" s="65">
        <v>175</v>
      </c>
      <c r="M21" s="65">
        <v>141</v>
      </c>
      <c r="N21" s="65">
        <v>77</v>
      </c>
      <c r="O21" s="130">
        <v>710</v>
      </c>
      <c r="P21" s="68">
        <v>733</v>
      </c>
    </row>
    <row r="22" spans="3:16" s="61" customFormat="1" ht="30" customHeight="1">
      <c r="C22" s="62"/>
      <c r="D22" s="63"/>
      <c r="E22" s="72" t="s">
        <v>55</v>
      </c>
      <c r="F22" s="65">
        <v>1</v>
      </c>
      <c r="G22" s="65">
        <v>1</v>
      </c>
      <c r="H22" s="66">
        <v>2</v>
      </c>
      <c r="I22" s="136">
        <v>0</v>
      </c>
      <c r="J22" s="65">
        <v>31</v>
      </c>
      <c r="K22" s="65">
        <v>22</v>
      </c>
      <c r="L22" s="65">
        <v>21</v>
      </c>
      <c r="M22" s="65">
        <v>7</v>
      </c>
      <c r="N22" s="65">
        <v>7</v>
      </c>
      <c r="O22" s="130">
        <v>88</v>
      </c>
      <c r="P22" s="68">
        <v>90</v>
      </c>
    </row>
    <row r="23" spans="3:16" s="61" customFormat="1" ht="30" customHeight="1">
      <c r="C23" s="62"/>
      <c r="D23" s="73"/>
      <c r="E23" s="72" t="s">
        <v>56</v>
      </c>
      <c r="F23" s="65">
        <v>0</v>
      </c>
      <c r="G23" s="65">
        <v>3</v>
      </c>
      <c r="H23" s="66">
        <v>3</v>
      </c>
      <c r="I23" s="136">
        <v>0</v>
      </c>
      <c r="J23" s="65">
        <v>0</v>
      </c>
      <c r="K23" s="65">
        <v>1</v>
      </c>
      <c r="L23" s="65">
        <v>3</v>
      </c>
      <c r="M23" s="65">
        <v>0</v>
      </c>
      <c r="N23" s="65">
        <v>0</v>
      </c>
      <c r="O23" s="130">
        <v>4</v>
      </c>
      <c r="P23" s="68">
        <v>7</v>
      </c>
    </row>
    <row r="24" spans="3:16" s="61" customFormat="1" ht="30" customHeight="1">
      <c r="C24" s="62"/>
      <c r="D24" s="70" t="s">
        <v>57</v>
      </c>
      <c r="E24" s="71"/>
      <c r="F24" s="65">
        <f>SUM(F25:F27)</f>
        <v>536</v>
      </c>
      <c r="G24" s="65">
        <f>SUM(G25:G27)</f>
        <v>861</v>
      </c>
      <c r="H24" s="66">
        <f>SUM(F24:G24)</f>
        <v>1397</v>
      </c>
      <c r="I24" s="136">
        <f aca="true" t="shared" si="1" ref="I24:N24">SUM(I25:I27)</f>
        <v>0</v>
      </c>
      <c r="J24" s="65">
        <f t="shared" si="1"/>
        <v>1181</v>
      </c>
      <c r="K24" s="65">
        <f t="shared" si="1"/>
        <v>1238</v>
      </c>
      <c r="L24" s="65">
        <f t="shared" si="1"/>
        <v>765</v>
      </c>
      <c r="M24" s="65">
        <f t="shared" si="1"/>
        <v>554</v>
      </c>
      <c r="N24" s="65">
        <f t="shared" si="1"/>
        <v>274</v>
      </c>
      <c r="O24" s="130">
        <f>SUM(I24:N24)</f>
        <v>4012</v>
      </c>
      <c r="P24" s="68">
        <f>SUM(H24,O24)</f>
        <v>5409</v>
      </c>
    </row>
    <row r="25" spans="3:16" s="61" customFormat="1" ht="30" customHeight="1">
      <c r="C25" s="62"/>
      <c r="D25" s="63"/>
      <c r="E25" s="72" t="s">
        <v>58</v>
      </c>
      <c r="F25" s="65">
        <v>484</v>
      </c>
      <c r="G25" s="65">
        <v>806</v>
      </c>
      <c r="H25" s="66">
        <v>1290</v>
      </c>
      <c r="I25" s="136">
        <v>0</v>
      </c>
      <c r="J25" s="65">
        <v>1117</v>
      </c>
      <c r="K25" s="65">
        <v>1198</v>
      </c>
      <c r="L25" s="65">
        <v>741</v>
      </c>
      <c r="M25" s="65">
        <v>544</v>
      </c>
      <c r="N25" s="65">
        <v>272</v>
      </c>
      <c r="O25" s="130">
        <v>3872</v>
      </c>
      <c r="P25" s="68">
        <v>5162</v>
      </c>
    </row>
    <row r="26" spans="3:16" s="61" customFormat="1" ht="30" customHeight="1">
      <c r="C26" s="62"/>
      <c r="D26" s="63"/>
      <c r="E26" s="72" t="s">
        <v>59</v>
      </c>
      <c r="F26" s="65">
        <v>22</v>
      </c>
      <c r="G26" s="65">
        <v>27</v>
      </c>
      <c r="H26" s="66">
        <f>SUM(F26:G26)</f>
        <v>49</v>
      </c>
      <c r="I26" s="136">
        <v>0</v>
      </c>
      <c r="J26" s="65">
        <v>27</v>
      </c>
      <c r="K26" s="65">
        <v>22</v>
      </c>
      <c r="L26" s="65">
        <v>11</v>
      </c>
      <c r="M26" s="65">
        <v>4</v>
      </c>
      <c r="N26" s="65">
        <v>1</v>
      </c>
      <c r="O26" s="130">
        <f>SUM(I26:N26)</f>
        <v>65</v>
      </c>
      <c r="P26" s="68">
        <f>SUM(H26,O26)</f>
        <v>114</v>
      </c>
    </row>
    <row r="27" spans="3:16" s="61" customFormat="1" ht="30" customHeight="1">
      <c r="C27" s="62"/>
      <c r="D27" s="63"/>
      <c r="E27" s="72" t="s">
        <v>60</v>
      </c>
      <c r="F27" s="65">
        <v>30</v>
      </c>
      <c r="G27" s="65">
        <v>28</v>
      </c>
      <c r="H27" s="66">
        <f>SUM(F27:G27)</f>
        <v>58</v>
      </c>
      <c r="I27" s="136">
        <v>0</v>
      </c>
      <c r="J27" s="65">
        <v>37</v>
      </c>
      <c r="K27" s="65">
        <v>18</v>
      </c>
      <c r="L27" s="65">
        <v>13</v>
      </c>
      <c r="M27" s="65">
        <v>6</v>
      </c>
      <c r="N27" s="65">
        <v>1</v>
      </c>
      <c r="O27" s="130">
        <f>SUM(I27:N27)</f>
        <v>75</v>
      </c>
      <c r="P27" s="68">
        <f>SUM(H27,O27)</f>
        <v>133</v>
      </c>
    </row>
    <row r="28" spans="3:16" s="61" customFormat="1" ht="30" customHeight="1">
      <c r="C28" s="62"/>
      <c r="D28" s="74" t="s">
        <v>61</v>
      </c>
      <c r="E28" s="75"/>
      <c r="F28" s="65">
        <v>13</v>
      </c>
      <c r="G28" s="65">
        <v>27</v>
      </c>
      <c r="H28" s="66">
        <v>40</v>
      </c>
      <c r="I28" s="136">
        <v>0</v>
      </c>
      <c r="J28" s="65">
        <v>91</v>
      </c>
      <c r="K28" s="65">
        <v>55</v>
      </c>
      <c r="L28" s="65">
        <v>51</v>
      </c>
      <c r="M28" s="65">
        <v>52</v>
      </c>
      <c r="N28" s="65">
        <v>24</v>
      </c>
      <c r="O28" s="130">
        <v>273</v>
      </c>
      <c r="P28" s="68">
        <v>313</v>
      </c>
    </row>
    <row r="29" spans="3:16" s="61" customFormat="1" ht="30" customHeight="1" thickBot="1">
      <c r="C29" s="76"/>
      <c r="D29" s="77" t="s">
        <v>62</v>
      </c>
      <c r="E29" s="78"/>
      <c r="F29" s="79">
        <v>1941</v>
      </c>
      <c r="G29" s="79">
        <v>1972</v>
      </c>
      <c r="H29" s="80">
        <v>3913</v>
      </c>
      <c r="I29" s="137">
        <v>0</v>
      </c>
      <c r="J29" s="79">
        <v>2907</v>
      </c>
      <c r="K29" s="79">
        <v>1861</v>
      </c>
      <c r="L29" s="79">
        <v>973</v>
      </c>
      <c r="M29" s="79">
        <v>675</v>
      </c>
      <c r="N29" s="79">
        <v>347</v>
      </c>
      <c r="O29" s="131">
        <v>6763</v>
      </c>
      <c r="P29" s="82">
        <v>10676</v>
      </c>
    </row>
    <row r="30" spans="3:16" s="61" customFormat="1" ht="30" customHeight="1">
      <c r="C30" s="59" t="s">
        <v>63</v>
      </c>
      <c r="D30" s="83"/>
      <c r="E30" s="84"/>
      <c r="F30" s="60">
        <v>16</v>
      </c>
      <c r="G30" s="60">
        <v>23</v>
      </c>
      <c r="H30" s="85">
        <v>39</v>
      </c>
      <c r="I30" s="135">
        <v>0</v>
      </c>
      <c r="J30" s="60">
        <v>336</v>
      </c>
      <c r="K30" s="60">
        <v>325</v>
      </c>
      <c r="L30" s="60">
        <v>352</v>
      </c>
      <c r="M30" s="60">
        <v>351</v>
      </c>
      <c r="N30" s="60">
        <v>228</v>
      </c>
      <c r="O30" s="129">
        <v>1592</v>
      </c>
      <c r="P30" s="87">
        <v>1631</v>
      </c>
    </row>
    <row r="31" spans="3:16" s="61" customFormat="1" ht="30" customHeight="1">
      <c r="C31" s="88"/>
      <c r="D31" s="74" t="s">
        <v>64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96</v>
      </c>
      <c r="K31" s="89">
        <v>99</v>
      </c>
      <c r="L31" s="89">
        <v>56</v>
      </c>
      <c r="M31" s="89">
        <v>49</v>
      </c>
      <c r="N31" s="89">
        <v>7</v>
      </c>
      <c r="O31" s="132">
        <v>307</v>
      </c>
      <c r="P31" s="92">
        <v>307</v>
      </c>
    </row>
    <row r="32" spans="3:16" s="61" customFormat="1" ht="30" customHeight="1">
      <c r="C32" s="62"/>
      <c r="D32" s="74" t="s">
        <v>65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20</v>
      </c>
      <c r="K32" s="65">
        <v>19</v>
      </c>
      <c r="L32" s="65">
        <v>17</v>
      </c>
      <c r="M32" s="65">
        <v>12</v>
      </c>
      <c r="N32" s="65">
        <v>6</v>
      </c>
      <c r="O32" s="130">
        <v>74</v>
      </c>
      <c r="P32" s="68">
        <v>74</v>
      </c>
    </row>
    <row r="33" spans="3:16" s="61" customFormat="1" ht="30" customHeight="1">
      <c r="C33" s="62"/>
      <c r="D33" s="74" t="s">
        <v>66</v>
      </c>
      <c r="E33" s="75"/>
      <c r="F33" s="65">
        <v>1</v>
      </c>
      <c r="G33" s="65">
        <v>1</v>
      </c>
      <c r="H33" s="66">
        <v>2</v>
      </c>
      <c r="I33" s="136">
        <v>0</v>
      </c>
      <c r="J33" s="65">
        <v>41</v>
      </c>
      <c r="K33" s="65">
        <v>39</v>
      </c>
      <c r="L33" s="65">
        <v>52</v>
      </c>
      <c r="M33" s="65">
        <v>27</v>
      </c>
      <c r="N33" s="65">
        <v>22</v>
      </c>
      <c r="O33" s="130">
        <v>181</v>
      </c>
      <c r="P33" s="68">
        <v>183</v>
      </c>
    </row>
    <row r="34" spans="3:16" s="61" customFormat="1" ht="30" customHeight="1">
      <c r="C34" s="62"/>
      <c r="D34" s="74" t="s">
        <v>67</v>
      </c>
      <c r="E34" s="75"/>
      <c r="F34" s="65">
        <v>15</v>
      </c>
      <c r="G34" s="65">
        <v>20</v>
      </c>
      <c r="H34" s="66">
        <v>35</v>
      </c>
      <c r="I34" s="136">
        <v>0</v>
      </c>
      <c r="J34" s="65">
        <v>119</v>
      </c>
      <c r="K34" s="65">
        <v>57</v>
      </c>
      <c r="L34" s="65">
        <v>54</v>
      </c>
      <c r="M34" s="65">
        <v>25</v>
      </c>
      <c r="N34" s="65">
        <v>14</v>
      </c>
      <c r="O34" s="130">
        <v>269</v>
      </c>
      <c r="P34" s="68">
        <v>304</v>
      </c>
    </row>
    <row r="35" spans="3:16" s="61" customFormat="1" ht="30" customHeight="1">
      <c r="C35" s="62"/>
      <c r="D35" s="74" t="s">
        <v>68</v>
      </c>
      <c r="E35" s="75"/>
      <c r="F35" s="65">
        <v>0</v>
      </c>
      <c r="G35" s="65">
        <v>2</v>
      </c>
      <c r="H35" s="66">
        <v>2</v>
      </c>
      <c r="I35" s="138">
        <v>0</v>
      </c>
      <c r="J35" s="65">
        <v>55</v>
      </c>
      <c r="K35" s="65">
        <v>102</v>
      </c>
      <c r="L35" s="65">
        <v>98</v>
      </c>
      <c r="M35" s="65">
        <v>77</v>
      </c>
      <c r="N35" s="65">
        <v>31</v>
      </c>
      <c r="O35" s="130">
        <v>363</v>
      </c>
      <c r="P35" s="68">
        <v>365</v>
      </c>
    </row>
    <row r="36" spans="3:16" s="61" customFormat="1" ht="30" customHeight="1">
      <c r="C36" s="62"/>
      <c r="D36" s="74" t="s">
        <v>69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130">
        <v>0</v>
      </c>
      <c r="P36" s="68">
        <v>0</v>
      </c>
    </row>
    <row r="37" spans="3:16" s="61" customFormat="1" ht="30" customHeight="1">
      <c r="C37" s="62"/>
      <c r="D37" s="181" t="s">
        <v>70</v>
      </c>
      <c r="E37" s="182"/>
      <c r="F37" s="65">
        <v>0</v>
      </c>
      <c r="G37" s="65">
        <v>0</v>
      </c>
      <c r="H37" s="66">
        <v>0</v>
      </c>
      <c r="I37" s="138">
        <v>0</v>
      </c>
      <c r="J37" s="65">
        <v>5</v>
      </c>
      <c r="K37" s="65">
        <v>9</v>
      </c>
      <c r="L37" s="65">
        <v>75</v>
      </c>
      <c r="M37" s="65">
        <v>161</v>
      </c>
      <c r="N37" s="65">
        <v>148</v>
      </c>
      <c r="O37" s="130">
        <v>398</v>
      </c>
      <c r="P37" s="68">
        <v>398</v>
      </c>
    </row>
    <row r="38" spans="3:16" s="61" customFormat="1" ht="30" customHeight="1" thickBot="1">
      <c r="C38" s="76"/>
      <c r="D38" s="183" t="s">
        <v>71</v>
      </c>
      <c r="E38" s="184"/>
      <c r="F38" s="93">
        <v>0</v>
      </c>
      <c r="G38" s="93">
        <v>0</v>
      </c>
      <c r="H38" s="94">
        <v>0</v>
      </c>
      <c r="I38" s="139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133">
        <v>0</v>
      </c>
      <c r="P38" s="96">
        <v>0</v>
      </c>
    </row>
    <row r="39" spans="3:16" s="61" customFormat="1" ht="30" customHeight="1">
      <c r="C39" s="59" t="s">
        <v>72</v>
      </c>
      <c r="D39" s="83"/>
      <c r="E39" s="84"/>
      <c r="F39" s="60">
        <v>0</v>
      </c>
      <c r="G39" s="60">
        <v>0</v>
      </c>
      <c r="H39" s="85">
        <v>0</v>
      </c>
      <c r="I39" s="140">
        <v>0</v>
      </c>
      <c r="J39" s="60">
        <v>195</v>
      </c>
      <c r="K39" s="60">
        <v>237</v>
      </c>
      <c r="L39" s="60">
        <v>435</v>
      </c>
      <c r="M39" s="60">
        <v>806</v>
      </c>
      <c r="N39" s="60">
        <v>660</v>
      </c>
      <c r="O39" s="129">
        <v>2333</v>
      </c>
      <c r="P39" s="87">
        <v>2333</v>
      </c>
    </row>
    <row r="40" spans="3:16" s="61" customFormat="1" ht="30" customHeight="1">
      <c r="C40" s="62"/>
      <c r="D40" s="74" t="s">
        <v>73</v>
      </c>
      <c r="E40" s="75"/>
      <c r="F40" s="65">
        <v>0</v>
      </c>
      <c r="G40" s="65">
        <v>0</v>
      </c>
      <c r="H40" s="66">
        <v>0</v>
      </c>
      <c r="I40" s="138">
        <v>0</v>
      </c>
      <c r="J40" s="65">
        <v>19</v>
      </c>
      <c r="K40" s="65">
        <v>38</v>
      </c>
      <c r="L40" s="65">
        <v>204</v>
      </c>
      <c r="M40" s="65">
        <v>438</v>
      </c>
      <c r="N40" s="65">
        <v>409</v>
      </c>
      <c r="O40" s="130">
        <v>1108</v>
      </c>
      <c r="P40" s="68">
        <v>1108</v>
      </c>
    </row>
    <row r="41" spans="3:16" s="61" customFormat="1" ht="30" customHeight="1">
      <c r="C41" s="62"/>
      <c r="D41" s="74" t="s">
        <v>74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162</v>
      </c>
      <c r="K41" s="65">
        <v>179</v>
      </c>
      <c r="L41" s="65">
        <v>184</v>
      </c>
      <c r="M41" s="65">
        <v>194</v>
      </c>
      <c r="N41" s="65">
        <v>88</v>
      </c>
      <c r="O41" s="130">
        <v>807</v>
      </c>
      <c r="P41" s="68">
        <v>807</v>
      </c>
    </row>
    <row r="42" spans="3:16" s="61" customFormat="1" ht="30" customHeight="1" thickBot="1">
      <c r="C42" s="76"/>
      <c r="D42" s="77" t="s">
        <v>75</v>
      </c>
      <c r="E42" s="78"/>
      <c r="F42" s="79">
        <v>0</v>
      </c>
      <c r="G42" s="79">
        <v>0</v>
      </c>
      <c r="H42" s="80">
        <v>0</v>
      </c>
      <c r="I42" s="141">
        <v>0</v>
      </c>
      <c r="J42" s="79">
        <v>14</v>
      </c>
      <c r="K42" s="79">
        <v>20</v>
      </c>
      <c r="L42" s="79">
        <v>47</v>
      </c>
      <c r="M42" s="79">
        <v>174</v>
      </c>
      <c r="N42" s="79">
        <v>163</v>
      </c>
      <c r="O42" s="131">
        <v>418</v>
      </c>
      <c r="P42" s="82">
        <v>418</v>
      </c>
    </row>
    <row r="43" spans="3:16" s="61" customFormat="1" ht="30" customHeight="1" thickBot="1">
      <c r="C43" s="185" t="s">
        <v>76</v>
      </c>
      <c r="D43" s="186"/>
      <c r="E43" s="187"/>
      <c r="F43" s="99">
        <f>SUM(F10,F30,F39)</f>
        <v>4600</v>
      </c>
      <c r="G43" s="99">
        <f>SUM(G10,G30,G39)</f>
        <v>5178</v>
      </c>
      <c r="H43" s="101">
        <f>SUM(F43:G43)</f>
        <v>9778</v>
      </c>
      <c r="I43" s="142">
        <f aca="true" t="shared" si="2" ref="I43:N43">SUM(I10,I30,I39)</f>
        <v>0</v>
      </c>
      <c r="J43" s="99">
        <f t="shared" si="2"/>
        <v>8988</v>
      </c>
      <c r="K43" s="99">
        <f t="shared" si="2"/>
        <v>6707</v>
      </c>
      <c r="L43" s="99">
        <f t="shared" si="2"/>
        <v>4269</v>
      </c>
      <c r="M43" s="99">
        <f t="shared" si="2"/>
        <v>3704</v>
      </c>
      <c r="N43" s="99">
        <f t="shared" si="2"/>
        <v>2253</v>
      </c>
      <c r="O43" s="134">
        <f>SUM(I43:N43)</f>
        <v>25921</v>
      </c>
      <c r="P43" s="103">
        <f>SUM(H43,O43)</f>
        <v>35699</v>
      </c>
    </row>
    <row r="44" spans="3:17" s="61" customFormat="1" ht="30" customHeight="1" thickBot="1" thickTop="1">
      <c r="C44" s="100" t="s">
        <v>77</v>
      </c>
      <c r="D44" s="55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143"/>
      <c r="Q44" s="17"/>
    </row>
    <row r="45" spans="3:17" s="61" customFormat="1" ht="30" customHeight="1">
      <c r="C45" s="59" t="s">
        <v>43</v>
      </c>
      <c r="D45" s="53"/>
      <c r="E45" s="54"/>
      <c r="F45" s="60">
        <v>4954801</v>
      </c>
      <c r="G45" s="60">
        <v>8706286</v>
      </c>
      <c r="H45" s="85">
        <v>13661087</v>
      </c>
      <c r="I45" s="86">
        <v>0</v>
      </c>
      <c r="J45" s="60">
        <v>28305560</v>
      </c>
      <c r="K45" s="60">
        <v>24347382</v>
      </c>
      <c r="L45" s="60">
        <v>18369499</v>
      </c>
      <c r="M45" s="60">
        <v>15666503</v>
      </c>
      <c r="N45" s="60">
        <v>9589334</v>
      </c>
      <c r="O45" s="129">
        <v>96278278</v>
      </c>
      <c r="P45" s="87">
        <v>109939365</v>
      </c>
      <c r="Q45" s="17"/>
    </row>
    <row r="46" spans="3:16" s="61" customFormat="1" ht="30" customHeight="1">
      <c r="C46" s="62"/>
      <c r="D46" s="63" t="s">
        <v>44</v>
      </c>
      <c r="E46" s="64"/>
      <c r="F46" s="65">
        <v>1328959</v>
      </c>
      <c r="G46" s="65">
        <v>2208519</v>
      </c>
      <c r="H46" s="66">
        <v>3537478</v>
      </c>
      <c r="I46" s="67">
        <v>0</v>
      </c>
      <c r="J46" s="65">
        <v>4686038</v>
      </c>
      <c r="K46" s="65">
        <v>4041251</v>
      </c>
      <c r="L46" s="65">
        <v>2961210</v>
      </c>
      <c r="M46" s="65">
        <v>2905949</v>
      </c>
      <c r="N46" s="65">
        <v>2760813</v>
      </c>
      <c r="O46" s="130">
        <v>17355261</v>
      </c>
      <c r="P46" s="68">
        <v>20892739</v>
      </c>
    </row>
    <row r="47" spans="3:16" s="61" customFormat="1" ht="30" customHeight="1">
      <c r="C47" s="62"/>
      <c r="D47" s="63"/>
      <c r="E47" s="69" t="s">
        <v>45</v>
      </c>
      <c r="F47" s="65">
        <v>1132856</v>
      </c>
      <c r="G47" s="65">
        <v>1690391</v>
      </c>
      <c r="H47" s="66">
        <v>2823247</v>
      </c>
      <c r="I47" s="67">
        <v>0</v>
      </c>
      <c r="J47" s="65">
        <v>3301169</v>
      </c>
      <c r="K47" s="65">
        <v>2727434</v>
      </c>
      <c r="L47" s="65">
        <v>1951420</v>
      </c>
      <c r="M47" s="65">
        <v>1949014</v>
      </c>
      <c r="N47" s="65">
        <v>1817687</v>
      </c>
      <c r="O47" s="130">
        <v>11746724</v>
      </c>
      <c r="P47" s="68">
        <v>14569971</v>
      </c>
    </row>
    <row r="48" spans="3:16" s="61" customFormat="1" ht="30" customHeight="1">
      <c r="C48" s="62"/>
      <c r="D48" s="63"/>
      <c r="E48" s="69" t="s">
        <v>46</v>
      </c>
      <c r="F48" s="65">
        <v>0</v>
      </c>
      <c r="G48" s="65">
        <v>0</v>
      </c>
      <c r="H48" s="66">
        <v>0</v>
      </c>
      <c r="I48" s="67">
        <v>0</v>
      </c>
      <c r="J48" s="65">
        <v>0</v>
      </c>
      <c r="K48" s="65">
        <v>28072</v>
      </c>
      <c r="L48" s="65">
        <v>78729</v>
      </c>
      <c r="M48" s="65">
        <v>128876</v>
      </c>
      <c r="N48" s="65">
        <v>271022</v>
      </c>
      <c r="O48" s="130">
        <v>506699</v>
      </c>
      <c r="P48" s="68">
        <v>506699</v>
      </c>
    </row>
    <row r="49" spans="3:16" s="61" customFormat="1" ht="30" customHeight="1">
      <c r="C49" s="62"/>
      <c r="D49" s="63"/>
      <c r="E49" s="69" t="s">
        <v>47</v>
      </c>
      <c r="F49" s="65">
        <v>76770</v>
      </c>
      <c r="G49" s="65">
        <v>171740</v>
      </c>
      <c r="H49" s="66">
        <v>248510</v>
      </c>
      <c r="I49" s="67">
        <v>0</v>
      </c>
      <c r="J49" s="65">
        <v>516332</v>
      </c>
      <c r="K49" s="65">
        <v>532236</v>
      </c>
      <c r="L49" s="65">
        <v>375108</v>
      </c>
      <c r="M49" s="65">
        <v>371130</v>
      </c>
      <c r="N49" s="65">
        <v>418396</v>
      </c>
      <c r="O49" s="130">
        <v>2213202</v>
      </c>
      <c r="P49" s="68">
        <v>2461712</v>
      </c>
    </row>
    <row r="50" spans="3:16" s="61" customFormat="1" ht="30" customHeight="1">
      <c r="C50" s="62"/>
      <c r="D50" s="63"/>
      <c r="E50" s="69" t="s">
        <v>48</v>
      </c>
      <c r="F50" s="65">
        <v>91509</v>
      </c>
      <c r="G50" s="65">
        <v>315513</v>
      </c>
      <c r="H50" s="66">
        <v>407022</v>
      </c>
      <c r="I50" s="67">
        <v>0</v>
      </c>
      <c r="J50" s="65">
        <v>678518</v>
      </c>
      <c r="K50" s="65">
        <v>515311</v>
      </c>
      <c r="L50" s="65">
        <v>410864</v>
      </c>
      <c r="M50" s="65">
        <v>312790</v>
      </c>
      <c r="N50" s="65">
        <v>145093</v>
      </c>
      <c r="O50" s="130">
        <v>2062576</v>
      </c>
      <c r="P50" s="68">
        <v>2469598</v>
      </c>
    </row>
    <row r="51" spans="3:16" s="61" customFormat="1" ht="30" customHeight="1">
      <c r="C51" s="62"/>
      <c r="D51" s="63"/>
      <c r="E51" s="69" t="s">
        <v>49</v>
      </c>
      <c r="F51" s="65">
        <v>27824</v>
      </c>
      <c r="G51" s="65">
        <v>30875</v>
      </c>
      <c r="H51" s="66">
        <v>58699</v>
      </c>
      <c r="I51" s="67">
        <v>0</v>
      </c>
      <c r="J51" s="65">
        <v>190019</v>
      </c>
      <c r="K51" s="65">
        <v>238198</v>
      </c>
      <c r="L51" s="65">
        <v>145089</v>
      </c>
      <c r="M51" s="65">
        <v>144139</v>
      </c>
      <c r="N51" s="65">
        <v>108615</v>
      </c>
      <c r="O51" s="130">
        <v>826060</v>
      </c>
      <c r="P51" s="68">
        <v>884759</v>
      </c>
    </row>
    <row r="52" spans="3:16" s="61" customFormat="1" ht="30" customHeight="1">
      <c r="C52" s="62"/>
      <c r="D52" s="70" t="s">
        <v>50</v>
      </c>
      <c r="E52" s="71"/>
      <c r="F52" s="65">
        <v>2418093</v>
      </c>
      <c r="G52" s="65">
        <v>4712765</v>
      </c>
      <c r="H52" s="66">
        <v>7130858</v>
      </c>
      <c r="I52" s="67">
        <v>0</v>
      </c>
      <c r="J52" s="65">
        <v>16553480</v>
      </c>
      <c r="K52" s="65">
        <v>14007450</v>
      </c>
      <c r="L52" s="65">
        <v>9306347</v>
      </c>
      <c r="M52" s="65">
        <v>7478756</v>
      </c>
      <c r="N52" s="65">
        <v>3812745</v>
      </c>
      <c r="O52" s="130">
        <v>51158778</v>
      </c>
      <c r="P52" s="68">
        <v>58289636</v>
      </c>
    </row>
    <row r="53" spans="3:16" s="61" customFormat="1" ht="30" customHeight="1">
      <c r="C53" s="62"/>
      <c r="D53" s="63"/>
      <c r="E53" s="69" t="s">
        <v>51</v>
      </c>
      <c r="F53" s="65">
        <v>1958463</v>
      </c>
      <c r="G53" s="65">
        <v>3505792</v>
      </c>
      <c r="H53" s="66">
        <v>5464255</v>
      </c>
      <c r="I53" s="67">
        <v>0</v>
      </c>
      <c r="J53" s="65">
        <v>13455808</v>
      </c>
      <c r="K53" s="65">
        <v>11122491</v>
      </c>
      <c r="L53" s="65">
        <v>7859997</v>
      </c>
      <c r="M53" s="65">
        <v>6446625</v>
      </c>
      <c r="N53" s="65">
        <v>3414553</v>
      </c>
      <c r="O53" s="130">
        <v>42299474</v>
      </c>
      <c r="P53" s="68">
        <v>47763729</v>
      </c>
    </row>
    <row r="54" spans="3:16" s="61" customFormat="1" ht="30" customHeight="1">
      <c r="C54" s="62"/>
      <c r="D54" s="63"/>
      <c r="E54" s="69" t="s">
        <v>52</v>
      </c>
      <c r="F54" s="65">
        <v>459630</v>
      </c>
      <c r="G54" s="65">
        <v>1206973</v>
      </c>
      <c r="H54" s="66">
        <v>1666603</v>
      </c>
      <c r="I54" s="67">
        <v>0</v>
      </c>
      <c r="J54" s="65">
        <v>3097672</v>
      </c>
      <c r="K54" s="65">
        <v>2884959</v>
      </c>
      <c r="L54" s="65">
        <v>1446350</v>
      </c>
      <c r="M54" s="65">
        <v>1032131</v>
      </c>
      <c r="N54" s="65">
        <v>398192</v>
      </c>
      <c r="O54" s="130">
        <v>8859304</v>
      </c>
      <c r="P54" s="68">
        <v>10525907</v>
      </c>
    </row>
    <row r="55" spans="3:16" s="61" customFormat="1" ht="30" customHeight="1">
      <c r="C55" s="62"/>
      <c r="D55" s="70" t="s">
        <v>53</v>
      </c>
      <c r="E55" s="71"/>
      <c r="F55" s="65">
        <v>18072</v>
      </c>
      <c r="G55" s="65">
        <v>114529</v>
      </c>
      <c r="H55" s="66">
        <v>132601</v>
      </c>
      <c r="I55" s="67">
        <v>0</v>
      </c>
      <c r="J55" s="65">
        <v>1060434</v>
      </c>
      <c r="K55" s="65">
        <v>1472055</v>
      </c>
      <c r="L55" s="65">
        <v>2351619</v>
      </c>
      <c r="M55" s="65">
        <v>2133222</v>
      </c>
      <c r="N55" s="65">
        <v>1323406</v>
      </c>
      <c r="O55" s="130">
        <v>8340736</v>
      </c>
      <c r="P55" s="68">
        <v>8473337</v>
      </c>
    </row>
    <row r="56" spans="3:16" s="61" customFormat="1" ht="30" customHeight="1">
      <c r="C56" s="62"/>
      <c r="D56" s="63"/>
      <c r="E56" s="69" t="s">
        <v>54</v>
      </c>
      <c r="F56" s="65">
        <v>17250</v>
      </c>
      <c r="G56" s="65">
        <v>71742</v>
      </c>
      <c r="H56" s="66">
        <v>88992</v>
      </c>
      <c r="I56" s="67">
        <v>0</v>
      </c>
      <c r="J56" s="65">
        <v>863685</v>
      </c>
      <c r="K56" s="65">
        <v>1314425</v>
      </c>
      <c r="L56" s="65">
        <v>2148811</v>
      </c>
      <c r="M56" s="65">
        <v>2055986</v>
      </c>
      <c r="N56" s="65">
        <v>1255716</v>
      </c>
      <c r="O56" s="130">
        <v>7638623</v>
      </c>
      <c r="P56" s="68">
        <v>7727615</v>
      </c>
    </row>
    <row r="57" spans="3:16" s="61" customFormat="1" ht="30" customHeight="1">
      <c r="C57" s="62"/>
      <c r="D57" s="63"/>
      <c r="E57" s="72" t="s">
        <v>55</v>
      </c>
      <c r="F57" s="65">
        <v>822</v>
      </c>
      <c r="G57" s="65">
        <v>1307</v>
      </c>
      <c r="H57" s="66">
        <v>2129</v>
      </c>
      <c r="I57" s="67">
        <v>0</v>
      </c>
      <c r="J57" s="65">
        <v>196749</v>
      </c>
      <c r="K57" s="65">
        <v>153938</v>
      </c>
      <c r="L57" s="65">
        <v>183571</v>
      </c>
      <c r="M57" s="65">
        <v>77236</v>
      </c>
      <c r="N57" s="65">
        <v>67690</v>
      </c>
      <c r="O57" s="130">
        <v>679184</v>
      </c>
      <c r="P57" s="68">
        <v>681313</v>
      </c>
    </row>
    <row r="58" spans="3:16" s="61" customFormat="1" ht="30" customHeight="1">
      <c r="C58" s="62"/>
      <c r="D58" s="73"/>
      <c r="E58" s="72" t="s">
        <v>56</v>
      </c>
      <c r="F58" s="65">
        <v>0</v>
      </c>
      <c r="G58" s="65">
        <v>41480</v>
      </c>
      <c r="H58" s="66">
        <v>41480</v>
      </c>
      <c r="I58" s="67">
        <v>0</v>
      </c>
      <c r="J58" s="65">
        <v>0</v>
      </c>
      <c r="K58" s="65">
        <v>3692</v>
      </c>
      <c r="L58" s="65">
        <v>19237</v>
      </c>
      <c r="M58" s="65">
        <v>0</v>
      </c>
      <c r="N58" s="65">
        <v>0</v>
      </c>
      <c r="O58" s="130">
        <v>22929</v>
      </c>
      <c r="P58" s="68">
        <v>64409</v>
      </c>
    </row>
    <row r="59" spans="3:16" s="61" customFormat="1" ht="30" customHeight="1">
      <c r="C59" s="62"/>
      <c r="D59" s="70" t="s">
        <v>57</v>
      </c>
      <c r="E59" s="71"/>
      <c r="F59" s="65">
        <v>251783</v>
      </c>
      <c r="G59" s="65">
        <v>526360</v>
      </c>
      <c r="H59" s="66">
        <v>778143</v>
      </c>
      <c r="I59" s="67">
        <v>0</v>
      </c>
      <c r="J59" s="65">
        <v>841969</v>
      </c>
      <c r="K59" s="65">
        <v>1471210</v>
      </c>
      <c r="L59" s="65">
        <v>1137125</v>
      </c>
      <c r="M59" s="65">
        <v>921486</v>
      </c>
      <c r="N59" s="65">
        <v>554526</v>
      </c>
      <c r="O59" s="130">
        <v>4926316</v>
      </c>
      <c r="P59" s="68">
        <v>5704459</v>
      </c>
    </row>
    <row r="60" spans="3:16" s="61" customFormat="1" ht="30" customHeight="1">
      <c r="C60" s="62"/>
      <c r="D60" s="63"/>
      <c r="E60" s="72" t="s">
        <v>58</v>
      </c>
      <c r="F60" s="65">
        <v>251783</v>
      </c>
      <c r="G60" s="65">
        <v>526360</v>
      </c>
      <c r="H60" s="66">
        <v>778143</v>
      </c>
      <c r="I60" s="67">
        <v>0</v>
      </c>
      <c r="J60" s="65">
        <v>841969</v>
      </c>
      <c r="K60" s="65">
        <v>1471210</v>
      </c>
      <c r="L60" s="65">
        <v>1137125</v>
      </c>
      <c r="M60" s="65">
        <v>921486</v>
      </c>
      <c r="N60" s="65">
        <v>554526</v>
      </c>
      <c r="O60" s="130">
        <v>4926316</v>
      </c>
      <c r="P60" s="68">
        <v>5704459</v>
      </c>
    </row>
    <row r="61" spans="3:16" s="61" customFormat="1" ht="30" customHeight="1" hidden="1">
      <c r="C61" s="62"/>
      <c r="D61" s="63"/>
      <c r="E61" s="72" t="s">
        <v>59</v>
      </c>
      <c r="F61" s="65">
        <v>0</v>
      </c>
      <c r="G61" s="65">
        <v>0</v>
      </c>
      <c r="H61" s="66">
        <v>0</v>
      </c>
      <c r="I61" s="67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130">
        <v>0</v>
      </c>
      <c r="P61" s="68">
        <v>0</v>
      </c>
    </row>
    <row r="62" spans="3:16" s="61" customFormat="1" ht="30" customHeight="1" hidden="1">
      <c r="C62" s="62"/>
      <c r="D62" s="63"/>
      <c r="E62" s="72" t="s">
        <v>60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>
      <c r="C63" s="62"/>
      <c r="D63" s="74" t="s">
        <v>61</v>
      </c>
      <c r="E63" s="75"/>
      <c r="F63" s="65">
        <v>80992</v>
      </c>
      <c r="G63" s="65">
        <v>276953</v>
      </c>
      <c r="H63" s="66">
        <v>357945</v>
      </c>
      <c r="I63" s="67">
        <v>0</v>
      </c>
      <c r="J63" s="65">
        <v>1540218</v>
      </c>
      <c r="K63" s="65">
        <v>1029985</v>
      </c>
      <c r="L63" s="65">
        <v>1098857</v>
      </c>
      <c r="M63" s="65">
        <v>1180337</v>
      </c>
      <c r="N63" s="65">
        <v>612315</v>
      </c>
      <c r="O63" s="130">
        <v>5461712</v>
      </c>
      <c r="P63" s="68">
        <v>5819657</v>
      </c>
    </row>
    <row r="64" spans="3:16" s="61" customFormat="1" ht="30" customHeight="1" thickBot="1">
      <c r="C64" s="76"/>
      <c r="D64" s="77" t="s">
        <v>62</v>
      </c>
      <c r="E64" s="78"/>
      <c r="F64" s="79">
        <v>856902</v>
      </c>
      <c r="G64" s="79">
        <v>867160</v>
      </c>
      <c r="H64" s="80">
        <v>1724062</v>
      </c>
      <c r="I64" s="81">
        <v>0</v>
      </c>
      <c r="J64" s="79">
        <v>3623421</v>
      </c>
      <c r="K64" s="79">
        <v>2325431</v>
      </c>
      <c r="L64" s="79">
        <v>1514341</v>
      </c>
      <c r="M64" s="79">
        <v>1046753</v>
      </c>
      <c r="N64" s="79">
        <v>525529</v>
      </c>
      <c r="O64" s="131">
        <v>9035475</v>
      </c>
      <c r="P64" s="82">
        <v>10759537</v>
      </c>
    </row>
    <row r="65" spans="3:16" s="61" customFormat="1" ht="30" customHeight="1">
      <c r="C65" s="59" t="s">
        <v>63</v>
      </c>
      <c r="D65" s="83"/>
      <c r="E65" s="84"/>
      <c r="F65" s="60">
        <v>74306</v>
      </c>
      <c r="G65" s="60">
        <v>204915</v>
      </c>
      <c r="H65" s="85">
        <v>279221</v>
      </c>
      <c r="I65" s="86">
        <v>0</v>
      </c>
      <c r="J65" s="60">
        <v>4142183</v>
      </c>
      <c r="K65" s="60">
        <v>5545957</v>
      </c>
      <c r="L65" s="60">
        <v>7816357</v>
      </c>
      <c r="M65" s="60">
        <v>8969971</v>
      </c>
      <c r="N65" s="60">
        <v>6734469</v>
      </c>
      <c r="O65" s="129">
        <v>33208937</v>
      </c>
      <c r="P65" s="87">
        <v>33488158</v>
      </c>
    </row>
    <row r="66" spans="3:16" s="61" customFormat="1" ht="30" customHeight="1">
      <c r="C66" s="88"/>
      <c r="D66" s="74" t="s">
        <v>64</v>
      </c>
      <c r="E66" s="75"/>
      <c r="F66" s="89">
        <v>0</v>
      </c>
      <c r="G66" s="89">
        <v>0</v>
      </c>
      <c r="H66" s="90">
        <v>0</v>
      </c>
      <c r="I66" s="91">
        <v>0</v>
      </c>
      <c r="J66" s="89">
        <v>619052</v>
      </c>
      <c r="K66" s="89">
        <v>1061460</v>
      </c>
      <c r="L66" s="89">
        <v>960482</v>
      </c>
      <c r="M66" s="89">
        <v>1020726</v>
      </c>
      <c r="N66" s="89">
        <v>187600</v>
      </c>
      <c r="O66" s="132">
        <v>3849320</v>
      </c>
      <c r="P66" s="92">
        <v>3849320</v>
      </c>
    </row>
    <row r="67" spans="3:16" s="61" customFormat="1" ht="30" customHeight="1">
      <c r="C67" s="62"/>
      <c r="D67" s="74" t="s">
        <v>65</v>
      </c>
      <c r="E67" s="75"/>
      <c r="F67" s="65">
        <v>0</v>
      </c>
      <c r="G67" s="65">
        <v>0</v>
      </c>
      <c r="H67" s="65">
        <v>0</v>
      </c>
      <c r="I67" s="91">
        <v>0</v>
      </c>
      <c r="J67" s="65">
        <v>26604</v>
      </c>
      <c r="K67" s="65">
        <v>25586</v>
      </c>
      <c r="L67" s="65">
        <v>25354</v>
      </c>
      <c r="M67" s="65">
        <v>21827</v>
      </c>
      <c r="N67" s="65">
        <v>22960</v>
      </c>
      <c r="O67" s="130">
        <v>122331</v>
      </c>
      <c r="P67" s="68">
        <v>122331</v>
      </c>
    </row>
    <row r="68" spans="3:16" s="61" customFormat="1" ht="30" customHeight="1">
      <c r="C68" s="62"/>
      <c r="D68" s="74" t="s">
        <v>66</v>
      </c>
      <c r="E68" s="75"/>
      <c r="F68" s="65">
        <v>5067</v>
      </c>
      <c r="G68" s="65">
        <v>8946</v>
      </c>
      <c r="H68" s="65">
        <v>14013</v>
      </c>
      <c r="I68" s="67">
        <v>0</v>
      </c>
      <c r="J68" s="65">
        <v>456693</v>
      </c>
      <c r="K68" s="65">
        <v>433624</v>
      </c>
      <c r="L68" s="65">
        <v>844017</v>
      </c>
      <c r="M68" s="65">
        <v>537598</v>
      </c>
      <c r="N68" s="65">
        <v>610316</v>
      </c>
      <c r="O68" s="130">
        <v>2882248</v>
      </c>
      <c r="P68" s="68">
        <v>2896261</v>
      </c>
    </row>
    <row r="69" spans="3:16" s="61" customFormat="1" ht="30" customHeight="1">
      <c r="C69" s="62"/>
      <c r="D69" s="74" t="s">
        <v>67</v>
      </c>
      <c r="E69" s="75"/>
      <c r="F69" s="65">
        <v>69239</v>
      </c>
      <c r="G69" s="65">
        <v>171713</v>
      </c>
      <c r="H69" s="65">
        <v>240952</v>
      </c>
      <c r="I69" s="67">
        <v>0</v>
      </c>
      <c r="J69" s="65">
        <v>1489223</v>
      </c>
      <c r="K69" s="65">
        <v>1049544</v>
      </c>
      <c r="L69" s="65">
        <v>1340766</v>
      </c>
      <c r="M69" s="65">
        <v>668564</v>
      </c>
      <c r="N69" s="65">
        <v>432216</v>
      </c>
      <c r="O69" s="130">
        <v>4980313</v>
      </c>
      <c r="P69" s="68">
        <v>5221265</v>
      </c>
    </row>
    <row r="70" spans="3:16" s="61" customFormat="1" ht="30" customHeight="1">
      <c r="C70" s="62"/>
      <c r="D70" s="74" t="s">
        <v>68</v>
      </c>
      <c r="E70" s="75"/>
      <c r="F70" s="65">
        <v>0</v>
      </c>
      <c r="G70" s="65">
        <v>24256</v>
      </c>
      <c r="H70" s="65">
        <v>24256</v>
      </c>
      <c r="I70" s="91">
        <v>0</v>
      </c>
      <c r="J70" s="65">
        <v>1438339</v>
      </c>
      <c r="K70" s="65">
        <v>2777644</v>
      </c>
      <c r="L70" s="65">
        <v>2654290</v>
      </c>
      <c r="M70" s="65">
        <v>2147643</v>
      </c>
      <c r="N70" s="65">
        <v>847274</v>
      </c>
      <c r="O70" s="130">
        <v>9865190</v>
      </c>
      <c r="P70" s="68">
        <v>9889446</v>
      </c>
    </row>
    <row r="71" spans="3:16" s="61" customFormat="1" ht="30" customHeight="1">
      <c r="C71" s="62"/>
      <c r="D71" s="74" t="s">
        <v>69</v>
      </c>
      <c r="E71" s="75"/>
      <c r="F71" s="65">
        <v>0</v>
      </c>
      <c r="G71" s="65">
        <v>0</v>
      </c>
      <c r="H71" s="65">
        <v>0</v>
      </c>
      <c r="I71" s="91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130">
        <v>0</v>
      </c>
      <c r="P71" s="68">
        <v>0</v>
      </c>
    </row>
    <row r="72" spans="3:16" s="61" customFormat="1" ht="30" customHeight="1">
      <c r="C72" s="62"/>
      <c r="D72" s="181" t="s">
        <v>70</v>
      </c>
      <c r="E72" s="182"/>
      <c r="F72" s="65">
        <v>0</v>
      </c>
      <c r="G72" s="65">
        <v>0</v>
      </c>
      <c r="H72" s="66">
        <v>0</v>
      </c>
      <c r="I72" s="91">
        <v>0</v>
      </c>
      <c r="J72" s="65">
        <v>112272</v>
      </c>
      <c r="K72" s="65">
        <v>198099</v>
      </c>
      <c r="L72" s="65">
        <v>1991448</v>
      </c>
      <c r="M72" s="65">
        <v>4573613</v>
      </c>
      <c r="N72" s="65">
        <v>4634103</v>
      </c>
      <c r="O72" s="130">
        <v>11509535</v>
      </c>
      <c r="P72" s="68">
        <v>11509535</v>
      </c>
    </row>
    <row r="73" spans="3:16" s="61" customFormat="1" ht="30" customHeight="1" thickBot="1">
      <c r="C73" s="76"/>
      <c r="D73" s="183" t="s">
        <v>71</v>
      </c>
      <c r="E73" s="184"/>
      <c r="F73" s="93">
        <v>0</v>
      </c>
      <c r="G73" s="93">
        <v>0</v>
      </c>
      <c r="H73" s="94">
        <v>0</v>
      </c>
      <c r="I73" s="95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133">
        <v>0</v>
      </c>
      <c r="P73" s="96">
        <v>0</v>
      </c>
    </row>
    <row r="74" spans="3:16" s="61" customFormat="1" ht="30" customHeight="1">
      <c r="C74" s="59" t="s">
        <v>72</v>
      </c>
      <c r="D74" s="83"/>
      <c r="E74" s="84"/>
      <c r="F74" s="60">
        <v>0</v>
      </c>
      <c r="G74" s="60">
        <v>0</v>
      </c>
      <c r="H74" s="85">
        <v>0</v>
      </c>
      <c r="I74" s="97">
        <v>0</v>
      </c>
      <c r="J74" s="60">
        <v>4772873</v>
      </c>
      <c r="K74" s="60">
        <v>6097381</v>
      </c>
      <c r="L74" s="60">
        <v>11765690</v>
      </c>
      <c r="M74" s="60">
        <v>24267236</v>
      </c>
      <c r="N74" s="60">
        <v>21044517</v>
      </c>
      <c r="O74" s="129">
        <v>67947697</v>
      </c>
      <c r="P74" s="87">
        <v>67947697</v>
      </c>
    </row>
    <row r="75" spans="3:16" s="61" customFormat="1" ht="30" customHeight="1">
      <c r="C75" s="62"/>
      <c r="D75" s="74" t="s">
        <v>73</v>
      </c>
      <c r="E75" s="75"/>
      <c r="F75" s="65">
        <v>0</v>
      </c>
      <c r="G75" s="65">
        <v>0</v>
      </c>
      <c r="H75" s="66">
        <v>0</v>
      </c>
      <c r="I75" s="91">
        <v>0</v>
      </c>
      <c r="J75" s="65">
        <v>387758</v>
      </c>
      <c r="K75" s="65">
        <v>889342</v>
      </c>
      <c r="L75" s="65">
        <v>5121064</v>
      </c>
      <c r="M75" s="65">
        <v>11992471</v>
      </c>
      <c r="N75" s="65">
        <v>11992358</v>
      </c>
      <c r="O75" s="130">
        <v>30382993</v>
      </c>
      <c r="P75" s="68">
        <v>30382993</v>
      </c>
    </row>
    <row r="76" spans="3:16" s="61" customFormat="1" ht="30" customHeight="1">
      <c r="C76" s="62"/>
      <c r="D76" s="74" t="s">
        <v>74</v>
      </c>
      <c r="E76" s="75"/>
      <c r="F76" s="65">
        <v>0</v>
      </c>
      <c r="G76" s="65">
        <v>0</v>
      </c>
      <c r="H76" s="66">
        <v>0</v>
      </c>
      <c r="I76" s="91">
        <v>0</v>
      </c>
      <c r="J76" s="65">
        <v>4015833</v>
      </c>
      <c r="K76" s="65">
        <v>4664992</v>
      </c>
      <c r="L76" s="65">
        <v>5108051</v>
      </c>
      <c r="M76" s="65">
        <v>5804872</v>
      </c>
      <c r="N76" s="65">
        <v>2824213</v>
      </c>
      <c r="O76" s="130">
        <v>22417961</v>
      </c>
      <c r="P76" s="68">
        <v>22417961</v>
      </c>
    </row>
    <row r="77" spans="3:16" s="61" customFormat="1" ht="30" customHeight="1" thickBot="1">
      <c r="C77" s="76"/>
      <c r="D77" s="77" t="s">
        <v>75</v>
      </c>
      <c r="E77" s="78"/>
      <c r="F77" s="79">
        <v>0</v>
      </c>
      <c r="G77" s="79">
        <v>0</v>
      </c>
      <c r="H77" s="80">
        <v>0</v>
      </c>
      <c r="I77" s="98">
        <v>0</v>
      </c>
      <c r="J77" s="79">
        <v>369282</v>
      </c>
      <c r="K77" s="79">
        <v>543047</v>
      </c>
      <c r="L77" s="79">
        <v>1536575</v>
      </c>
      <c r="M77" s="79">
        <v>6469893</v>
      </c>
      <c r="N77" s="79">
        <v>6227946</v>
      </c>
      <c r="O77" s="131">
        <v>15146743</v>
      </c>
      <c r="P77" s="82">
        <v>15146743</v>
      </c>
    </row>
    <row r="78" spans="3:16" s="61" customFormat="1" ht="30" customHeight="1" thickBot="1">
      <c r="C78" s="185" t="s">
        <v>76</v>
      </c>
      <c r="D78" s="186"/>
      <c r="E78" s="186"/>
      <c r="F78" s="99">
        <v>5029107</v>
      </c>
      <c r="G78" s="99">
        <v>8911201</v>
      </c>
      <c r="H78" s="101">
        <v>13940308</v>
      </c>
      <c r="I78" s="102">
        <v>0</v>
      </c>
      <c r="J78" s="99">
        <v>37220616</v>
      </c>
      <c r="K78" s="99">
        <v>35990720</v>
      </c>
      <c r="L78" s="99">
        <v>37951546</v>
      </c>
      <c r="M78" s="99">
        <v>48903710</v>
      </c>
      <c r="N78" s="99">
        <v>37368320</v>
      </c>
      <c r="O78" s="134">
        <v>197434912</v>
      </c>
      <c r="P78" s="103">
        <v>211375220</v>
      </c>
    </row>
    <row r="79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7:E37"/>
    <mergeCell ref="D38:E38"/>
    <mergeCell ref="C43:E43"/>
    <mergeCell ref="D72:E72"/>
    <mergeCell ref="D73:E73"/>
    <mergeCell ref="C78:E7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37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38</v>
      </c>
      <c r="D7" s="191"/>
      <c r="E7" s="191"/>
      <c r="F7" s="194" t="s">
        <v>39</v>
      </c>
      <c r="G7" s="195"/>
      <c r="H7" s="195"/>
      <c r="I7" s="196" t="s">
        <v>40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41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78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43</v>
      </c>
      <c r="D10" s="53"/>
      <c r="E10" s="54"/>
      <c r="F10" s="60">
        <f>SUM(F11,F17,F20,F24,F28,F29)</f>
        <v>53137795</v>
      </c>
      <c r="G10" s="60">
        <f>SUM(G11,G17,G20,G24,G28,G29)</f>
        <v>90181974</v>
      </c>
      <c r="H10" s="85">
        <f>SUM(F10:G10)</f>
        <v>143319769</v>
      </c>
      <c r="I10" s="135">
        <f aca="true" t="shared" si="0" ref="I10:N10">SUM(I11,I17,I20,I24,I28,I29)</f>
        <v>0</v>
      </c>
      <c r="J10" s="60">
        <f t="shared" si="0"/>
        <v>286906752</v>
      </c>
      <c r="K10" s="60">
        <f t="shared" si="0"/>
        <v>246571986</v>
      </c>
      <c r="L10" s="60">
        <f t="shared" si="0"/>
        <v>185771330</v>
      </c>
      <c r="M10" s="60">
        <f t="shared" si="0"/>
        <v>157548165</v>
      </c>
      <c r="N10" s="60">
        <f t="shared" si="0"/>
        <v>96235199</v>
      </c>
      <c r="O10" s="129">
        <f>SUM(I10:N10)</f>
        <v>973033432</v>
      </c>
      <c r="P10" s="87">
        <f>SUM(O10,H10)</f>
        <v>1116353201</v>
      </c>
      <c r="Q10" s="17"/>
    </row>
    <row r="11" spans="3:16" s="61" customFormat="1" ht="30" customHeight="1">
      <c r="C11" s="62"/>
      <c r="D11" s="63" t="s">
        <v>44</v>
      </c>
      <c r="E11" s="64"/>
      <c r="F11" s="65">
        <v>13292163</v>
      </c>
      <c r="G11" s="65">
        <v>22085190</v>
      </c>
      <c r="H11" s="66">
        <v>35377353</v>
      </c>
      <c r="I11" s="136">
        <v>0</v>
      </c>
      <c r="J11" s="65">
        <v>46894927</v>
      </c>
      <c r="K11" s="65">
        <v>40485022</v>
      </c>
      <c r="L11" s="65">
        <v>29716089</v>
      </c>
      <c r="M11" s="65">
        <v>29079962</v>
      </c>
      <c r="N11" s="65">
        <v>27660046</v>
      </c>
      <c r="O11" s="130">
        <v>173836046</v>
      </c>
      <c r="P11" s="68">
        <v>209213399</v>
      </c>
    </row>
    <row r="12" spans="3:16" s="61" customFormat="1" ht="30" customHeight="1">
      <c r="C12" s="62"/>
      <c r="D12" s="63"/>
      <c r="E12" s="69" t="s">
        <v>45</v>
      </c>
      <c r="F12" s="65">
        <v>11331133</v>
      </c>
      <c r="G12" s="65">
        <v>16903910</v>
      </c>
      <c r="H12" s="66">
        <v>28235043</v>
      </c>
      <c r="I12" s="136">
        <v>0</v>
      </c>
      <c r="J12" s="65">
        <v>33046237</v>
      </c>
      <c r="K12" s="65">
        <v>27346223</v>
      </c>
      <c r="L12" s="65">
        <v>19590342</v>
      </c>
      <c r="M12" s="65">
        <v>19504453</v>
      </c>
      <c r="N12" s="65">
        <v>18198406</v>
      </c>
      <c r="O12" s="130">
        <v>117685661</v>
      </c>
      <c r="P12" s="68">
        <v>145920704</v>
      </c>
    </row>
    <row r="13" spans="3:16" s="61" customFormat="1" ht="30" customHeight="1">
      <c r="C13" s="62"/>
      <c r="D13" s="63"/>
      <c r="E13" s="69" t="s">
        <v>46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280720</v>
      </c>
      <c r="L13" s="65">
        <v>788629</v>
      </c>
      <c r="M13" s="65">
        <v>1294919</v>
      </c>
      <c r="N13" s="65">
        <v>2726828</v>
      </c>
      <c r="O13" s="130">
        <v>5091096</v>
      </c>
      <c r="P13" s="68">
        <v>5091096</v>
      </c>
    </row>
    <row r="14" spans="3:16" s="61" customFormat="1" ht="30" customHeight="1">
      <c r="C14" s="62"/>
      <c r="D14" s="63"/>
      <c r="E14" s="69" t="s">
        <v>47</v>
      </c>
      <c r="F14" s="65">
        <v>767700</v>
      </c>
      <c r="G14" s="65">
        <v>1717400</v>
      </c>
      <c r="H14" s="66">
        <v>2485100</v>
      </c>
      <c r="I14" s="136">
        <v>0</v>
      </c>
      <c r="J14" s="65">
        <v>5163320</v>
      </c>
      <c r="K14" s="65">
        <v>5322360</v>
      </c>
      <c r="L14" s="65">
        <v>3777588</v>
      </c>
      <c r="M14" s="65">
        <v>3711300</v>
      </c>
      <c r="N14" s="65">
        <v>4197732</v>
      </c>
      <c r="O14" s="130">
        <v>22172300</v>
      </c>
      <c r="P14" s="68">
        <v>24657400</v>
      </c>
    </row>
    <row r="15" spans="3:16" s="61" customFormat="1" ht="30" customHeight="1">
      <c r="C15" s="62"/>
      <c r="D15" s="63"/>
      <c r="E15" s="69" t="s">
        <v>48</v>
      </c>
      <c r="F15" s="65">
        <v>915090</v>
      </c>
      <c r="G15" s="65">
        <v>3155130</v>
      </c>
      <c r="H15" s="66">
        <v>4070220</v>
      </c>
      <c r="I15" s="136">
        <v>0</v>
      </c>
      <c r="J15" s="65">
        <v>6785180</v>
      </c>
      <c r="K15" s="65">
        <v>5153739</v>
      </c>
      <c r="L15" s="65">
        <v>4108640</v>
      </c>
      <c r="M15" s="65">
        <v>3127900</v>
      </c>
      <c r="N15" s="65">
        <v>1450930</v>
      </c>
      <c r="O15" s="130">
        <v>20626389</v>
      </c>
      <c r="P15" s="68">
        <v>24696609</v>
      </c>
    </row>
    <row r="16" spans="3:16" s="61" customFormat="1" ht="30" customHeight="1">
      <c r="C16" s="62"/>
      <c r="D16" s="63"/>
      <c r="E16" s="69" t="s">
        <v>49</v>
      </c>
      <c r="F16" s="65">
        <v>278240</v>
      </c>
      <c r="G16" s="65">
        <v>308750</v>
      </c>
      <c r="H16" s="66">
        <v>586990</v>
      </c>
      <c r="I16" s="136">
        <v>0</v>
      </c>
      <c r="J16" s="65">
        <v>1900190</v>
      </c>
      <c r="K16" s="65">
        <v>2381980</v>
      </c>
      <c r="L16" s="65">
        <v>1450890</v>
      </c>
      <c r="M16" s="65">
        <v>1441390</v>
      </c>
      <c r="N16" s="65">
        <v>1086150</v>
      </c>
      <c r="O16" s="130">
        <v>8260600</v>
      </c>
      <c r="P16" s="68">
        <v>8847590</v>
      </c>
    </row>
    <row r="17" spans="3:16" s="61" customFormat="1" ht="30" customHeight="1">
      <c r="C17" s="62"/>
      <c r="D17" s="70" t="s">
        <v>50</v>
      </c>
      <c r="E17" s="71"/>
      <c r="F17" s="65">
        <v>24183303</v>
      </c>
      <c r="G17" s="65">
        <v>47127650</v>
      </c>
      <c r="H17" s="66">
        <v>71310953</v>
      </c>
      <c r="I17" s="136">
        <v>0</v>
      </c>
      <c r="J17" s="65">
        <v>165563255</v>
      </c>
      <c r="K17" s="65">
        <v>140128441</v>
      </c>
      <c r="L17" s="65">
        <v>93089451</v>
      </c>
      <c r="M17" s="65">
        <v>74799097</v>
      </c>
      <c r="N17" s="65">
        <v>38151951</v>
      </c>
      <c r="O17" s="130">
        <v>511732195</v>
      </c>
      <c r="P17" s="68">
        <v>583043148</v>
      </c>
    </row>
    <row r="18" spans="3:16" s="61" customFormat="1" ht="30" customHeight="1">
      <c r="C18" s="62"/>
      <c r="D18" s="63"/>
      <c r="E18" s="69" t="s">
        <v>51</v>
      </c>
      <c r="F18" s="65">
        <v>19587003</v>
      </c>
      <c r="G18" s="65">
        <v>35057920</v>
      </c>
      <c r="H18" s="66">
        <v>54644923</v>
      </c>
      <c r="I18" s="136">
        <v>0</v>
      </c>
      <c r="J18" s="65">
        <v>134586047</v>
      </c>
      <c r="K18" s="65">
        <v>111272402</v>
      </c>
      <c r="L18" s="65">
        <v>78625951</v>
      </c>
      <c r="M18" s="65">
        <v>64477787</v>
      </c>
      <c r="N18" s="65">
        <v>34170031</v>
      </c>
      <c r="O18" s="130">
        <v>423132218</v>
      </c>
      <c r="P18" s="68">
        <v>477777141</v>
      </c>
    </row>
    <row r="19" spans="3:16" s="61" customFormat="1" ht="30" customHeight="1">
      <c r="C19" s="62"/>
      <c r="D19" s="63"/>
      <c r="E19" s="69" t="s">
        <v>52</v>
      </c>
      <c r="F19" s="65">
        <v>4596300</v>
      </c>
      <c r="G19" s="65">
        <v>12069730</v>
      </c>
      <c r="H19" s="66">
        <v>16666030</v>
      </c>
      <c r="I19" s="136">
        <v>0</v>
      </c>
      <c r="J19" s="65">
        <v>30977208</v>
      </c>
      <c r="K19" s="65">
        <v>28856039</v>
      </c>
      <c r="L19" s="65">
        <v>14463500</v>
      </c>
      <c r="M19" s="65">
        <v>10321310</v>
      </c>
      <c r="N19" s="65">
        <v>3981920</v>
      </c>
      <c r="O19" s="130">
        <v>88599977</v>
      </c>
      <c r="P19" s="68">
        <v>105266007</v>
      </c>
    </row>
    <row r="20" spans="3:16" s="61" customFormat="1" ht="30" customHeight="1">
      <c r="C20" s="62"/>
      <c r="D20" s="70" t="s">
        <v>53</v>
      </c>
      <c r="E20" s="71"/>
      <c r="F20" s="65">
        <v>180720</v>
      </c>
      <c r="G20" s="65">
        <v>1145290</v>
      </c>
      <c r="H20" s="66">
        <v>1326010</v>
      </c>
      <c r="I20" s="136">
        <v>0</v>
      </c>
      <c r="J20" s="65">
        <v>10605354</v>
      </c>
      <c r="K20" s="65">
        <v>14730131</v>
      </c>
      <c r="L20" s="65">
        <v>23519637</v>
      </c>
      <c r="M20" s="65">
        <v>21336074</v>
      </c>
      <c r="N20" s="65">
        <v>13252564</v>
      </c>
      <c r="O20" s="130">
        <v>83443760</v>
      </c>
      <c r="P20" s="68">
        <v>84769770</v>
      </c>
    </row>
    <row r="21" spans="3:16" s="61" customFormat="1" ht="30" customHeight="1">
      <c r="C21" s="62"/>
      <c r="D21" s="63"/>
      <c r="E21" s="69" t="s">
        <v>54</v>
      </c>
      <c r="F21" s="65">
        <v>172500</v>
      </c>
      <c r="G21" s="65">
        <v>717420</v>
      </c>
      <c r="H21" s="66">
        <v>889920</v>
      </c>
      <c r="I21" s="136">
        <v>0</v>
      </c>
      <c r="J21" s="65">
        <v>8637864</v>
      </c>
      <c r="K21" s="65">
        <v>13153831</v>
      </c>
      <c r="L21" s="65">
        <v>21491557</v>
      </c>
      <c r="M21" s="65">
        <v>20563714</v>
      </c>
      <c r="N21" s="65">
        <v>12575664</v>
      </c>
      <c r="O21" s="130">
        <v>76422630</v>
      </c>
      <c r="P21" s="68">
        <v>77312550</v>
      </c>
    </row>
    <row r="22" spans="3:16" s="61" customFormat="1" ht="30" customHeight="1">
      <c r="C22" s="62"/>
      <c r="D22" s="63"/>
      <c r="E22" s="72" t="s">
        <v>55</v>
      </c>
      <c r="F22" s="65">
        <v>8220</v>
      </c>
      <c r="G22" s="65">
        <v>13070</v>
      </c>
      <c r="H22" s="66">
        <v>21290</v>
      </c>
      <c r="I22" s="136">
        <v>0</v>
      </c>
      <c r="J22" s="65">
        <v>1967490</v>
      </c>
      <c r="K22" s="65">
        <v>1539380</v>
      </c>
      <c r="L22" s="65">
        <v>1835710</v>
      </c>
      <c r="M22" s="65">
        <v>772360</v>
      </c>
      <c r="N22" s="65">
        <v>676900</v>
      </c>
      <c r="O22" s="130">
        <v>6791840</v>
      </c>
      <c r="P22" s="68">
        <v>6813130</v>
      </c>
    </row>
    <row r="23" spans="3:16" s="61" customFormat="1" ht="30" customHeight="1">
      <c r="C23" s="62"/>
      <c r="D23" s="73"/>
      <c r="E23" s="72" t="s">
        <v>56</v>
      </c>
      <c r="F23" s="65">
        <v>0</v>
      </c>
      <c r="G23" s="65">
        <v>414800</v>
      </c>
      <c r="H23" s="66">
        <v>414800</v>
      </c>
      <c r="I23" s="136">
        <v>0</v>
      </c>
      <c r="J23" s="65">
        <v>0</v>
      </c>
      <c r="K23" s="65">
        <v>36920</v>
      </c>
      <c r="L23" s="65">
        <v>192370</v>
      </c>
      <c r="M23" s="65">
        <v>0</v>
      </c>
      <c r="N23" s="65">
        <v>0</v>
      </c>
      <c r="O23" s="130">
        <v>229290</v>
      </c>
      <c r="P23" s="68">
        <v>644090</v>
      </c>
    </row>
    <row r="24" spans="3:16" s="61" customFormat="1" ht="30" customHeight="1">
      <c r="C24" s="62"/>
      <c r="D24" s="70" t="s">
        <v>57</v>
      </c>
      <c r="E24" s="71"/>
      <c r="F24" s="65">
        <f>SUM(F25:F27)</f>
        <v>6097537</v>
      </c>
      <c r="G24" s="65">
        <f>SUM(G25:G27)</f>
        <v>8372096</v>
      </c>
      <c r="H24" s="66">
        <f>SUM(F24:G24)</f>
        <v>14469633</v>
      </c>
      <c r="I24" s="136">
        <f aca="true" t="shared" si="1" ref="I24:N24">SUM(I25:I27)</f>
        <v>0</v>
      </c>
      <c r="J24" s="65">
        <f t="shared" si="1"/>
        <v>12164633</v>
      </c>
      <c r="K24" s="65">
        <f t="shared" si="1"/>
        <v>17602023</v>
      </c>
      <c r="L24" s="65">
        <f t="shared" si="1"/>
        <v>13266657</v>
      </c>
      <c r="M24" s="65">
        <f t="shared" si="1"/>
        <v>10011140</v>
      </c>
      <c r="N24" s="65">
        <f t="shared" si="1"/>
        <v>5756660</v>
      </c>
      <c r="O24" s="130">
        <f>SUM(I24:N24)</f>
        <v>58801113</v>
      </c>
      <c r="P24" s="68">
        <f>SUM(H24,O24)</f>
        <v>73270746</v>
      </c>
    </row>
    <row r="25" spans="3:16" s="61" customFormat="1" ht="30" customHeight="1">
      <c r="C25" s="62"/>
      <c r="D25" s="63"/>
      <c r="E25" s="72" t="s">
        <v>58</v>
      </c>
      <c r="F25" s="65">
        <v>2517830</v>
      </c>
      <c r="G25" s="65">
        <v>5263600</v>
      </c>
      <c r="H25" s="66">
        <v>7781430</v>
      </c>
      <c r="I25" s="136">
        <v>0</v>
      </c>
      <c r="J25" s="65">
        <v>8419690</v>
      </c>
      <c r="K25" s="65">
        <v>14712100</v>
      </c>
      <c r="L25" s="65">
        <v>11371250</v>
      </c>
      <c r="M25" s="65">
        <v>9214860</v>
      </c>
      <c r="N25" s="65">
        <v>5545260</v>
      </c>
      <c r="O25" s="130">
        <v>49263160</v>
      </c>
      <c r="P25" s="68">
        <v>57044590</v>
      </c>
    </row>
    <row r="26" spans="3:16" s="61" customFormat="1" ht="30" customHeight="1">
      <c r="C26" s="62"/>
      <c r="D26" s="63"/>
      <c r="E26" s="72" t="s">
        <v>59</v>
      </c>
      <c r="F26" s="65">
        <v>540451</v>
      </c>
      <c r="G26" s="65">
        <v>768260</v>
      </c>
      <c r="H26" s="66">
        <f>SUM(F26:G26)</f>
        <v>1308711</v>
      </c>
      <c r="I26" s="136">
        <v>0</v>
      </c>
      <c r="J26" s="65">
        <v>818372</v>
      </c>
      <c r="K26" s="65">
        <v>1067642</v>
      </c>
      <c r="L26" s="65">
        <v>604366</v>
      </c>
      <c r="M26" s="65">
        <v>171280</v>
      </c>
      <c r="N26" s="65">
        <v>17000</v>
      </c>
      <c r="O26" s="130">
        <f>SUM(I26:N26)</f>
        <v>2678660</v>
      </c>
      <c r="P26" s="68">
        <f>SUM(H26,O26)</f>
        <v>3987371</v>
      </c>
    </row>
    <row r="27" spans="3:16" s="61" customFormat="1" ht="30" customHeight="1">
      <c r="C27" s="62"/>
      <c r="D27" s="63"/>
      <c r="E27" s="72" t="s">
        <v>60</v>
      </c>
      <c r="F27" s="65">
        <v>3039256</v>
      </c>
      <c r="G27" s="65">
        <v>2340236</v>
      </c>
      <c r="H27" s="66">
        <f>SUM(F27:G27)</f>
        <v>5379492</v>
      </c>
      <c r="I27" s="136">
        <v>0</v>
      </c>
      <c r="J27" s="65">
        <v>2926571</v>
      </c>
      <c r="K27" s="65">
        <v>1822281</v>
      </c>
      <c r="L27" s="65">
        <v>1291041</v>
      </c>
      <c r="M27" s="65">
        <v>625000</v>
      </c>
      <c r="N27" s="65">
        <v>194400</v>
      </c>
      <c r="O27" s="130">
        <f>SUM(I27:N27)</f>
        <v>6859293</v>
      </c>
      <c r="P27" s="68">
        <f>SUM(H27,O27)</f>
        <v>12238785</v>
      </c>
    </row>
    <row r="28" spans="3:16" s="61" customFormat="1" ht="30" customHeight="1">
      <c r="C28" s="62"/>
      <c r="D28" s="74" t="s">
        <v>61</v>
      </c>
      <c r="E28" s="75"/>
      <c r="F28" s="65">
        <v>814751</v>
      </c>
      <c r="G28" s="65">
        <v>2779847</v>
      </c>
      <c r="H28" s="66">
        <v>3594598</v>
      </c>
      <c r="I28" s="136">
        <v>0</v>
      </c>
      <c r="J28" s="65">
        <v>15434899</v>
      </c>
      <c r="K28" s="65">
        <v>10356803</v>
      </c>
      <c r="L28" s="65">
        <v>11026195</v>
      </c>
      <c r="M28" s="65">
        <v>11849523</v>
      </c>
      <c r="N28" s="65">
        <v>6153898</v>
      </c>
      <c r="O28" s="130">
        <v>54821318</v>
      </c>
      <c r="P28" s="68">
        <v>58415916</v>
      </c>
    </row>
    <row r="29" spans="3:16" s="61" customFormat="1" ht="30" customHeight="1" thickBot="1">
      <c r="C29" s="76"/>
      <c r="D29" s="77" t="s">
        <v>62</v>
      </c>
      <c r="E29" s="78"/>
      <c r="F29" s="79">
        <v>8569321</v>
      </c>
      <c r="G29" s="79">
        <v>8671901</v>
      </c>
      <c r="H29" s="80">
        <v>17241222</v>
      </c>
      <c r="I29" s="137">
        <v>0</v>
      </c>
      <c r="J29" s="79">
        <v>36243684</v>
      </c>
      <c r="K29" s="79">
        <v>23269566</v>
      </c>
      <c r="L29" s="79">
        <v>15153301</v>
      </c>
      <c r="M29" s="79">
        <v>10472369</v>
      </c>
      <c r="N29" s="79">
        <v>5260080</v>
      </c>
      <c r="O29" s="131">
        <v>90399000</v>
      </c>
      <c r="P29" s="82">
        <v>107640222</v>
      </c>
    </row>
    <row r="30" spans="3:16" s="61" customFormat="1" ht="30" customHeight="1">
      <c r="C30" s="59" t="s">
        <v>63</v>
      </c>
      <c r="D30" s="83"/>
      <c r="E30" s="84"/>
      <c r="F30" s="60">
        <v>743060</v>
      </c>
      <c r="G30" s="60">
        <v>2049150</v>
      </c>
      <c r="H30" s="85">
        <v>2792210</v>
      </c>
      <c r="I30" s="135">
        <v>0</v>
      </c>
      <c r="J30" s="60">
        <v>41421830</v>
      </c>
      <c r="K30" s="60">
        <v>55478285</v>
      </c>
      <c r="L30" s="60">
        <v>78163570</v>
      </c>
      <c r="M30" s="60">
        <v>89708315</v>
      </c>
      <c r="N30" s="60">
        <v>67344690</v>
      </c>
      <c r="O30" s="129">
        <v>332116690</v>
      </c>
      <c r="P30" s="87">
        <v>334908900</v>
      </c>
    </row>
    <row r="31" spans="3:16" s="61" customFormat="1" ht="30" customHeight="1">
      <c r="C31" s="88"/>
      <c r="D31" s="74" t="s">
        <v>64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6190520</v>
      </c>
      <c r="K31" s="89">
        <v>10620821</v>
      </c>
      <c r="L31" s="89">
        <v>9604820</v>
      </c>
      <c r="M31" s="89">
        <v>10211957</v>
      </c>
      <c r="N31" s="89">
        <v>1876000</v>
      </c>
      <c r="O31" s="132">
        <v>38504118</v>
      </c>
      <c r="P31" s="92">
        <v>38504118</v>
      </c>
    </row>
    <row r="32" spans="3:16" s="61" customFormat="1" ht="30" customHeight="1">
      <c r="C32" s="62"/>
      <c r="D32" s="74" t="s">
        <v>65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266040</v>
      </c>
      <c r="K32" s="65">
        <v>255860</v>
      </c>
      <c r="L32" s="65">
        <v>253540</v>
      </c>
      <c r="M32" s="65">
        <v>218270</v>
      </c>
      <c r="N32" s="65">
        <v>229600</v>
      </c>
      <c r="O32" s="130">
        <v>1223310</v>
      </c>
      <c r="P32" s="68">
        <v>1223310</v>
      </c>
    </row>
    <row r="33" spans="3:16" s="61" customFormat="1" ht="30" customHeight="1">
      <c r="C33" s="62"/>
      <c r="D33" s="74" t="s">
        <v>66</v>
      </c>
      <c r="E33" s="75"/>
      <c r="F33" s="65">
        <v>50670</v>
      </c>
      <c r="G33" s="65">
        <v>89460</v>
      </c>
      <c r="H33" s="66">
        <v>140130</v>
      </c>
      <c r="I33" s="136">
        <v>0</v>
      </c>
      <c r="J33" s="65">
        <v>4566930</v>
      </c>
      <c r="K33" s="65">
        <v>4336240</v>
      </c>
      <c r="L33" s="65">
        <v>8440170</v>
      </c>
      <c r="M33" s="65">
        <v>5375980</v>
      </c>
      <c r="N33" s="65">
        <v>6103160</v>
      </c>
      <c r="O33" s="130">
        <v>28822480</v>
      </c>
      <c r="P33" s="68">
        <v>28962610</v>
      </c>
    </row>
    <row r="34" spans="3:16" s="61" customFormat="1" ht="30" customHeight="1">
      <c r="C34" s="62"/>
      <c r="D34" s="74" t="s">
        <v>67</v>
      </c>
      <c r="E34" s="75"/>
      <c r="F34" s="65">
        <v>692390</v>
      </c>
      <c r="G34" s="65">
        <v>1717130</v>
      </c>
      <c r="H34" s="66">
        <v>2409520</v>
      </c>
      <c r="I34" s="136">
        <v>0</v>
      </c>
      <c r="J34" s="65">
        <v>14892230</v>
      </c>
      <c r="K34" s="65">
        <v>10495440</v>
      </c>
      <c r="L34" s="65">
        <v>13407660</v>
      </c>
      <c r="M34" s="65">
        <v>6685640</v>
      </c>
      <c r="N34" s="65">
        <v>4322160</v>
      </c>
      <c r="O34" s="130">
        <v>49803130</v>
      </c>
      <c r="P34" s="68">
        <v>52212650</v>
      </c>
    </row>
    <row r="35" spans="3:16" s="61" customFormat="1" ht="30" customHeight="1">
      <c r="C35" s="62"/>
      <c r="D35" s="74" t="s">
        <v>68</v>
      </c>
      <c r="E35" s="75"/>
      <c r="F35" s="65">
        <v>0</v>
      </c>
      <c r="G35" s="65">
        <v>242560</v>
      </c>
      <c r="H35" s="66">
        <v>242560</v>
      </c>
      <c r="I35" s="138">
        <v>0</v>
      </c>
      <c r="J35" s="65">
        <v>14383390</v>
      </c>
      <c r="K35" s="65">
        <v>27788934</v>
      </c>
      <c r="L35" s="65">
        <v>26542900</v>
      </c>
      <c r="M35" s="65">
        <v>21480338</v>
      </c>
      <c r="N35" s="65">
        <v>8472740</v>
      </c>
      <c r="O35" s="130">
        <v>98668302</v>
      </c>
      <c r="P35" s="68">
        <v>98910862</v>
      </c>
    </row>
    <row r="36" spans="3:16" s="61" customFormat="1" ht="30" customHeight="1">
      <c r="C36" s="62"/>
      <c r="D36" s="74" t="s">
        <v>69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130">
        <v>0</v>
      </c>
      <c r="P36" s="68">
        <v>0</v>
      </c>
    </row>
    <row r="37" spans="3:16" s="61" customFormat="1" ht="30" customHeight="1">
      <c r="C37" s="62"/>
      <c r="D37" s="181" t="s">
        <v>70</v>
      </c>
      <c r="E37" s="200"/>
      <c r="F37" s="65">
        <v>0</v>
      </c>
      <c r="G37" s="65">
        <v>0</v>
      </c>
      <c r="H37" s="66">
        <v>0</v>
      </c>
      <c r="I37" s="138">
        <v>0</v>
      </c>
      <c r="J37" s="65">
        <v>1122720</v>
      </c>
      <c r="K37" s="65">
        <v>1980990</v>
      </c>
      <c r="L37" s="65">
        <v>19914480</v>
      </c>
      <c r="M37" s="65">
        <v>45736130</v>
      </c>
      <c r="N37" s="65">
        <v>46341030</v>
      </c>
      <c r="O37" s="130">
        <v>115095350</v>
      </c>
      <c r="P37" s="68">
        <v>115095350</v>
      </c>
    </row>
    <row r="38" spans="3:16" s="61" customFormat="1" ht="30" customHeight="1" thickBot="1">
      <c r="C38" s="76"/>
      <c r="D38" s="183" t="s">
        <v>71</v>
      </c>
      <c r="E38" s="184"/>
      <c r="F38" s="93">
        <v>0</v>
      </c>
      <c r="G38" s="93">
        <v>0</v>
      </c>
      <c r="H38" s="94">
        <v>0</v>
      </c>
      <c r="I38" s="139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133">
        <v>0</v>
      </c>
      <c r="P38" s="96">
        <v>0</v>
      </c>
    </row>
    <row r="39" spans="3:16" s="61" customFormat="1" ht="30" customHeight="1">
      <c r="C39" s="59" t="s">
        <v>72</v>
      </c>
      <c r="D39" s="83"/>
      <c r="E39" s="84"/>
      <c r="F39" s="60">
        <v>0</v>
      </c>
      <c r="G39" s="60">
        <v>0</v>
      </c>
      <c r="H39" s="85">
        <v>0</v>
      </c>
      <c r="I39" s="140">
        <v>0</v>
      </c>
      <c r="J39" s="60">
        <v>47742593</v>
      </c>
      <c r="K39" s="60">
        <v>60996197</v>
      </c>
      <c r="L39" s="60">
        <v>117706636</v>
      </c>
      <c r="M39" s="60">
        <v>242778118</v>
      </c>
      <c r="N39" s="60">
        <v>210550739</v>
      </c>
      <c r="O39" s="129">
        <v>679774283</v>
      </c>
      <c r="P39" s="87">
        <v>679774283</v>
      </c>
    </row>
    <row r="40" spans="3:16" s="61" customFormat="1" ht="30" customHeight="1">
      <c r="C40" s="62"/>
      <c r="D40" s="74" t="s">
        <v>73</v>
      </c>
      <c r="E40" s="75"/>
      <c r="F40" s="65">
        <v>0</v>
      </c>
      <c r="G40" s="65">
        <v>0</v>
      </c>
      <c r="H40" s="66">
        <v>0</v>
      </c>
      <c r="I40" s="138">
        <v>0</v>
      </c>
      <c r="J40" s="65">
        <v>3877580</v>
      </c>
      <c r="K40" s="65">
        <v>8900351</v>
      </c>
      <c r="L40" s="65">
        <v>51237011</v>
      </c>
      <c r="M40" s="65">
        <v>119991043</v>
      </c>
      <c r="N40" s="65">
        <v>120011285</v>
      </c>
      <c r="O40" s="130">
        <v>304017270</v>
      </c>
      <c r="P40" s="68">
        <v>304017270</v>
      </c>
    </row>
    <row r="41" spans="3:16" s="61" customFormat="1" ht="30" customHeight="1">
      <c r="C41" s="62"/>
      <c r="D41" s="74" t="s">
        <v>74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40172193</v>
      </c>
      <c r="K41" s="65">
        <v>46665376</v>
      </c>
      <c r="L41" s="65">
        <v>51103875</v>
      </c>
      <c r="M41" s="65">
        <v>58066160</v>
      </c>
      <c r="N41" s="65">
        <v>28248498</v>
      </c>
      <c r="O41" s="130">
        <v>224256102</v>
      </c>
      <c r="P41" s="68">
        <v>224256102</v>
      </c>
    </row>
    <row r="42" spans="3:16" s="61" customFormat="1" ht="30" customHeight="1" thickBot="1">
      <c r="C42" s="76"/>
      <c r="D42" s="77" t="s">
        <v>75</v>
      </c>
      <c r="E42" s="78"/>
      <c r="F42" s="79">
        <v>0</v>
      </c>
      <c r="G42" s="79">
        <v>0</v>
      </c>
      <c r="H42" s="80">
        <v>0</v>
      </c>
      <c r="I42" s="141">
        <v>0</v>
      </c>
      <c r="J42" s="79">
        <v>3692820</v>
      </c>
      <c r="K42" s="79">
        <v>5430470</v>
      </c>
      <c r="L42" s="79">
        <v>15365750</v>
      </c>
      <c r="M42" s="79">
        <v>64720915</v>
      </c>
      <c r="N42" s="79">
        <v>62290956</v>
      </c>
      <c r="O42" s="131">
        <v>151500911</v>
      </c>
      <c r="P42" s="82">
        <v>151500911</v>
      </c>
    </row>
    <row r="43" spans="3:16" s="61" customFormat="1" ht="30" customHeight="1" thickBot="1">
      <c r="C43" s="185" t="s">
        <v>76</v>
      </c>
      <c r="D43" s="186"/>
      <c r="E43" s="186"/>
      <c r="F43" s="99">
        <f>SUM(F10,F30,F39)</f>
        <v>53880855</v>
      </c>
      <c r="G43" s="99">
        <f>SUM(G10,G30,G39)</f>
        <v>92231124</v>
      </c>
      <c r="H43" s="101">
        <f>SUM(F43:G43)</f>
        <v>146111979</v>
      </c>
      <c r="I43" s="142">
        <f aca="true" t="shared" si="2" ref="I43:N43">SUM(I10,I30,I39)</f>
        <v>0</v>
      </c>
      <c r="J43" s="99">
        <f t="shared" si="2"/>
        <v>376071175</v>
      </c>
      <c r="K43" s="99">
        <f t="shared" si="2"/>
        <v>363046468</v>
      </c>
      <c r="L43" s="99">
        <f t="shared" si="2"/>
        <v>381641536</v>
      </c>
      <c r="M43" s="99">
        <f t="shared" si="2"/>
        <v>490034598</v>
      </c>
      <c r="N43" s="99">
        <f t="shared" si="2"/>
        <v>374130628</v>
      </c>
      <c r="O43" s="134">
        <f>SUM(I43:N43)</f>
        <v>1984924405</v>
      </c>
      <c r="P43" s="103">
        <f>SUM(H43,O43)</f>
        <v>2131036384</v>
      </c>
    </row>
    <row r="44" spans="3:17" s="61" customFormat="1" ht="30" customHeight="1" thickBot="1" thickTop="1">
      <c r="C44" s="100" t="s">
        <v>79</v>
      </c>
      <c r="D44" s="55"/>
      <c r="E44" s="55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143"/>
      <c r="Q44" s="17"/>
    </row>
    <row r="45" spans="3:17" s="61" customFormat="1" ht="30" customHeight="1">
      <c r="C45" s="59" t="s">
        <v>43</v>
      </c>
      <c r="D45" s="53"/>
      <c r="E45" s="54"/>
      <c r="F45" s="60">
        <f>SUM(F46,F52,F55,F59,F63,F64)</f>
        <v>48215413</v>
      </c>
      <c r="G45" s="60">
        <f>SUM(G46,G52,G55,G59,G63,G64)</f>
        <v>81364291</v>
      </c>
      <c r="H45" s="85">
        <f>SUM(F45:G45)</f>
        <v>129579704</v>
      </c>
      <c r="I45" s="135">
        <f aca="true" t="shared" si="3" ref="I45:N45">SUM(I46,I52,I55,I59,I63,I64)</f>
        <v>0</v>
      </c>
      <c r="J45" s="60">
        <f t="shared" si="3"/>
        <v>259449277</v>
      </c>
      <c r="K45" s="60">
        <f t="shared" si="3"/>
        <v>222259356</v>
      </c>
      <c r="L45" s="60">
        <f t="shared" si="3"/>
        <v>167265342</v>
      </c>
      <c r="M45" s="60">
        <f t="shared" si="3"/>
        <v>141503174</v>
      </c>
      <c r="N45" s="60">
        <f t="shared" si="3"/>
        <v>86430864</v>
      </c>
      <c r="O45" s="129">
        <f>SUM(I45:N45)</f>
        <v>876908013</v>
      </c>
      <c r="P45" s="87">
        <f>SUM(O45,H45)</f>
        <v>1006487717</v>
      </c>
      <c r="Q45" s="17"/>
    </row>
    <row r="46" spans="3:16" s="61" customFormat="1" ht="30" customHeight="1">
      <c r="C46" s="62"/>
      <c r="D46" s="63" t="s">
        <v>44</v>
      </c>
      <c r="E46" s="64"/>
      <c r="F46" s="65">
        <v>11780166</v>
      </c>
      <c r="G46" s="65">
        <v>19705758</v>
      </c>
      <c r="H46" s="66">
        <v>31485924</v>
      </c>
      <c r="I46" s="136">
        <v>0</v>
      </c>
      <c r="J46" s="65">
        <v>41671057</v>
      </c>
      <c r="K46" s="65">
        <v>36016227</v>
      </c>
      <c r="L46" s="65">
        <v>26471394</v>
      </c>
      <c r="M46" s="65">
        <v>25994967</v>
      </c>
      <c r="N46" s="65">
        <v>24720643</v>
      </c>
      <c r="O46" s="130">
        <v>154874288</v>
      </c>
      <c r="P46" s="68">
        <v>186360212</v>
      </c>
    </row>
    <row r="47" spans="3:16" s="61" customFormat="1" ht="30" customHeight="1">
      <c r="C47" s="62"/>
      <c r="D47" s="63"/>
      <c r="E47" s="69" t="s">
        <v>45</v>
      </c>
      <c r="F47" s="65">
        <v>10056833</v>
      </c>
      <c r="G47" s="65">
        <v>15090313</v>
      </c>
      <c r="H47" s="66">
        <v>25147146</v>
      </c>
      <c r="I47" s="136">
        <v>0</v>
      </c>
      <c r="J47" s="65">
        <v>29372776</v>
      </c>
      <c r="K47" s="65">
        <v>24344118</v>
      </c>
      <c r="L47" s="65">
        <v>17472986</v>
      </c>
      <c r="M47" s="65">
        <v>17463605</v>
      </c>
      <c r="N47" s="65">
        <v>16286335</v>
      </c>
      <c r="O47" s="130">
        <v>104939820</v>
      </c>
      <c r="P47" s="68">
        <v>130086966</v>
      </c>
    </row>
    <row r="48" spans="3:16" s="61" customFormat="1" ht="30" customHeight="1">
      <c r="C48" s="62"/>
      <c r="D48" s="63"/>
      <c r="E48" s="69" t="s">
        <v>46</v>
      </c>
      <c r="F48" s="65">
        <v>0</v>
      </c>
      <c r="G48" s="65">
        <v>0</v>
      </c>
      <c r="H48" s="66">
        <v>0</v>
      </c>
      <c r="I48" s="136">
        <v>0</v>
      </c>
      <c r="J48" s="65">
        <v>0</v>
      </c>
      <c r="K48" s="65">
        <v>251372</v>
      </c>
      <c r="L48" s="65">
        <v>698282</v>
      </c>
      <c r="M48" s="65">
        <v>1165424</v>
      </c>
      <c r="N48" s="65">
        <v>2432448</v>
      </c>
      <c r="O48" s="130">
        <v>4547526</v>
      </c>
      <c r="P48" s="68">
        <v>4547526</v>
      </c>
    </row>
    <row r="49" spans="3:16" s="61" customFormat="1" ht="30" customHeight="1">
      <c r="C49" s="62"/>
      <c r="D49" s="63"/>
      <c r="E49" s="69" t="s">
        <v>47</v>
      </c>
      <c r="F49" s="65">
        <v>666864</v>
      </c>
      <c r="G49" s="65">
        <v>1525560</v>
      </c>
      <c r="H49" s="66">
        <v>2192424</v>
      </c>
      <c r="I49" s="136">
        <v>0</v>
      </c>
      <c r="J49" s="65">
        <v>4579784</v>
      </c>
      <c r="K49" s="65">
        <v>4737523</v>
      </c>
      <c r="L49" s="65">
        <v>3359430</v>
      </c>
      <c r="M49" s="65">
        <v>3301187</v>
      </c>
      <c r="N49" s="65">
        <v>3737017</v>
      </c>
      <c r="O49" s="130">
        <v>19714941</v>
      </c>
      <c r="P49" s="68">
        <v>21907365</v>
      </c>
    </row>
    <row r="50" spans="3:16" s="61" customFormat="1" ht="30" customHeight="1">
      <c r="C50" s="62"/>
      <c r="D50" s="63"/>
      <c r="E50" s="69" t="s">
        <v>48</v>
      </c>
      <c r="F50" s="65">
        <v>814423</v>
      </c>
      <c r="G50" s="65">
        <v>2812513</v>
      </c>
      <c r="H50" s="66">
        <v>3626936</v>
      </c>
      <c r="I50" s="136">
        <v>0</v>
      </c>
      <c r="J50" s="65">
        <v>6025245</v>
      </c>
      <c r="K50" s="65">
        <v>4557788</v>
      </c>
      <c r="L50" s="65">
        <v>3644366</v>
      </c>
      <c r="M50" s="65">
        <v>2775308</v>
      </c>
      <c r="N50" s="65">
        <v>1300233</v>
      </c>
      <c r="O50" s="130">
        <v>18302940</v>
      </c>
      <c r="P50" s="68">
        <v>21929876</v>
      </c>
    </row>
    <row r="51" spans="3:16" s="61" customFormat="1" ht="30" customHeight="1">
      <c r="C51" s="62"/>
      <c r="D51" s="63"/>
      <c r="E51" s="69" t="s">
        <v>49</v>
      </c>
      <c r="F51" s="65">
        <v>242046</v>
      </c>
      <c r="G51" s="65">
        <v>277372</v>
      </c>
      <c r="H51" s="66">
        <v>519418</v>
      </c>
      <c r="I51" s="136">
        <v>0</v>
      </c>
      <c r="J51" s="65">
        <v>1693252</v>
      </c>
      <c r="K51" s="65">
        <v>2125426</v>
      </c>
      <c r="L51" s="65">
        <v>1296330</v>
      </c>
      <c r="M51" s="65">
        <v>1289443</v>
      </c>
      <c r="N51" s="65">
        <v>964610</v>
      </c>
      <c r="O51" s="130">
        <v>7369061</v>
      </c>
      <c r="P51" s="68">
        <v>7888479</v>
      </c>
    </row>
    <row r="52" spans="3:16" s="61" customFormat="1" ht="30" customHeight="1">
      <c r="C52" s="62"/>
      <c r="D52" s="70" t="s">
        <v>50</v>
      </c>
      <c r="E52" s="71"/>
      <c r="F52" s="65">
        <v>21546352</v>
      </c>
      <c r="G52" s="65">
        <v>42046909</v>
      </c>
      <c r="H52" s="66">
        <v>63593261</v>
      </c>
      <c r="I52" s="136">
        <v>0</v>
      </c>
      <c r="J52" s="65">
        <v>147488896</v>
      </c>
      <c r="K52" s="65">
        <v>124991734</v>
      </c>
      <c r="L52" s="65">
        <v>83053296</v>
      </c>
      <c r="M52" s="65">
        <v>66550270</v>
      </c>
      <c r="N52" s="65">
        <v>34055857</v>
      </c>
      <c r="O52" s="130">
        <v>456140053</v>
      </c>
      <c r="P52" s="68">
        <v>519733314</v>
      </c>
    </row>
    <row r="53" spans="3:16" s="61" customFormat="1" ht="30" customHeight="1">
      <c r="C53" s="62"/>
      <c r="D53" s="63"/>
      <c r="E53" s="69" t="s">
        <v>51</v>
      </c>
      <c r="F53" s="65">
        <v>17435687</v>
      </c>
      <c r="G53" s="65">
        <v>31280447</v>
      </c>
      <c r="H53" s="66">
        <v>48716134</v>
      </c>
      <c r="I53" s="136">
        <v>0</v>
      </c>
      <c r="J53" s="65">
        <v>119891593</v>
      </c>
      <c r="K53" s="65">
        <v>99293605</v>
      </c>
      <c r="L53" s="65">
        <v>70230005</v>
      </c>
      <c r="M53" s="65">
        <v>57456229</v>
      </c>
      <c r="N53" s="65">
        <v>30476897</v>
      </c>
      <c r="O53" s="130">
        <v>377348329</v>
      </c>
      <c r="P53" s="68">
        <v>426064463</v>
      </c>
    </row>
    <row r="54" spans="3:16" s="61" customFormat="1" ht="30" customHeight="1">
      <c r="C54" s="62"/>
      <c r="D54" s="63"/>
      <c r="E54" s="69" t="s">
        <v>52</v>
      </c>
      <c r="F54" s="65">
        <v>4110665</v>
      </c>
      <c r="G54" s="65">
        <v>10766462</v>
      </c>
      <c r="H54" s="66">
        <v>14877127</v>
      </c>
      <c r="I54" s="136">
        <v>0</v>
      </c>
      <c r="J54" s="65">
        <v>27597303</v>
      </c>
      <c r="K54" s="65">
        <v>25698129</v>
      </c>
      <c r="L54" s="65">
        <v>12823291</v>
      </c>
      <c r="M54" s="65">
        <v>9094041</v>
      </c>
      <c r="N54" s="65">
        <v>3578960</v>
      </c>
      <c r="O54" s="130">
        <v>78791724</v>
      </c>
      <c r="P54" s="68">
        <v>93668851</v>
      </c>
    </row>
    <row r="55" spans="3:16" s="61" customFormat="1" ht="30" customHeight="1">
      <c r="C55" s="62"/>
      <c r="D55" s="70" t="s">
        <v>53</v>
      </c>
      <c r="E55" s="71"/>
      <c r="F55" s="65">
        <v>162648</v>
      </c>
      <c r="G55" s="65">
        <v>997212</v>
      </c>
      <c r="H55" s="66">
        <v>1159860</v>
      </c>
      <c r="I55" s="136">
        <v>0</v>
      </c>
      <c r="J55" s="65">
        <v>9487203</v>
      </c>
      <c r="K55" s="65">
        <v>13184754</v>
      </c>
      <c r="L55" s="65">
        <v>21024129</v>
      </c>
      <c r="M55" s="65">
        <v>18982190</v>
      </c>
      <c r="N55" s="65">
        <v>11904535</v>
      </c>
      <c r="O55" s="130">
        <v>74582811</v>
      </c>
      <c r="P55" s="68">
        <v>75742671</v>
      </c>
    </row>
    <row r="56" spans="3:16" s="61" customFormat="1" ht="30" customHeight="1">
      <c r="C56" s="62"/>
      <c r="D56" s="63"/>
      <c r="E56" s="69" t="s">
        <v>54</v>
      </c>
      <c r="F56" s="65">
        <v>155250</v>
      </c>
      <c r="G56" s="65">
        <v>645678</v>
      </c>
      <c r="H56" s="66">
        <v>800928</v>
      </c>
      <c r="I56" s="136">
        <v>0</v>
      </c>
      <c r="J56" s="65">
        <v>7720051</v>
      </c>
      <c r="K56" s="65">
        <v>11780402</v>
      </c>
      <c r="L56" s="65">
        <v>19223268</v>
      </c>
      <c r="M56" s="65">
        <v>18287066</v>
      </c>
      <c r="N56" s="65">
        <v>11295325</v>
      </c>
      <c r="O56" s="130">
        <v>68306112</v>
      </c>
      <c r="P56" s="68">
        <v>69107040</v>
      </c>
    </row>
    <row r="57" spans="3:16" s="61" customFormat="1" ht="30" customHeight="1">
      <c r="C57" s="62"/>
      <c r="D57" s="63"/>
      <c r="E57" s="72" t="s">
        <v>55</v>
      </c>
      <c r="F57" s="65">
        <v>7398</v>
      </c>
      <c r="G57" s="65">
        <v>11763</v>
      </c>
      <c r="H57" s="66">
        <v>19161</v>
      </c>
      <c r="I57" s="136">
        <v>0</v>
      </c>
      <c r="J57" s="65">
        <v>1767152</v>
      </c>
      <c r="K57" s="65">
        <v>1371124</v>
      </c>
      <c r="L57" s="65">
        <v>1627728</v>
      </c>
      <c r="M57" s="65">
        <v>695124</v>
      </c>
      <c r="N57" s="65">
        <v>609210</v>
      </c>
      <c r="O57" s="130">
        <v>6070338</v>
      </c>
      <c r="P57" s="68">
        <v>6089499</v>
      </c>
    </row>
    <row r="58" spans="3:16" s="61" customFormat="1" ht="30" customHeight="1">
      <c r="C58" s="62"/>
      <c r="D58" s="73"/>
      <c r="E58" s="72" t="s">
        <v>56</v>
      </c>
      <c r="F58" s="65">
        <v>0</v>
      </c>
      <c r="G58" s="65">
        <v>339771</v>
      </c>
      <c r="H58" s="66">
        <v>339771</v>
      </c>
      <c r="I58" s="136">
        <v>0</v>
      </c>
      <c r="J58" s="65">
        <v>0</v>
      </c>
      <c r="K58" s="65">
        <v>33228</v>
      </c>
      <c r="L58" s="65">
        <v>173133</v>
      </c>
      <c r="M58" s="65">
        <v>0</v>
      </c>
      <c r="N58" s="65">
        <v>0</v>
      </c>
      <c r="O58" s="130">
        <v>206361</v>
      </c>
      <c r="P58" s="68">
        <v>546132</v>
      </c>
    </row>
    <row r="59" spans="3:16" s="61" customFormat="1" ht="30" customHeight="1">
      <c r="C59" s="62"/>
      <c r="D59" s="70" t="s">
        <v>57</v>
      </c>
      <c r="E59" s="71"/>
      <c r="F59" s="65">
        <f>SUM(F60:F62)</f>
        <v>5429623</v>
      </c>
      <c r="G59" s="65">
        <f>SUM(G60:G62)</f>
        <v>7462717</v>
      </c>
      <c r="H59" s="66">
        <f>SUM(F59:G59)</f>
        <v>12892340</v>
      </c>
      <c r="I59" s="136">
        <f aca="true" t="shared" si="4" ref="I59:N59">SUM(I60:I62)</f>
        <v>0</v>
      </c>
      <c r="J59" s="65">
        <f t="shared" si="4"/>
        <v>10836878</v>
      </c>
      <c r="K59" s="65">
        <f t="shared" si="4"/>
        <v>15641269</v>
      </c>
      <c r="L59" s="65">
        <f t="shared" si="4"/>
        <v>11818166</v>
      </c>
      <c r="M59" s="65">
        <f t="shared" si="4"/>
        <v>8889953</v>
      </c>
      <c r="N59" s="65">
        <f t="shared" si="4"/>
        <v>5142125</v>
      </c>
      <c r="O59" s="130">
        <f>SUM(I59:N59)</f>
        <v>52328391</v>
      </c>
      <c r="P59" s="68">
        <f>SUM(H59,O59)</f>
        <v>65220731</v>
      </c>
    </row>
    <row r="60" spans="3:16" s="61" customFormat="1" ht="30" customHeight="1">
      <c r="C60" s="62"/>
      <c r="D60" s="63"/>
      <c r="E60" s="72" t="s">
        <v>58</v>
      </c>
      <c r="F60" s="65">
        <v>2253205</v>
      </c>
      <c r="G60" s="65">
        <v>4694996</v>
      </c>
      <c r="H60" s="66">
        <v>6948201</v>
      </c>
      <c r="I60" s="136">
        <v>0</v>
      </c>
      <c r="J60" s="65">
        <v>7500815</v>
      </c>
      <c r="K60" s="65">
        <v>13096906</v>
      </c>
      <c r="L60" s="65">
        <v>10142302</v>
      </c>
      <c r="M60" s="65">
        <v>8207146</v>
      </c>
      <c r="N60" s="65">
        <v>4951865</v>
      </c>
      <c r="O60" s="130">
        <v>43899034</v>
      </c>
      <c r="P60" s="68">
        <v>50847235</v>
      </c>
    </row>
    <row r="61" spans="3:16" s="61" customFormat="1" ht="30" customHeight="1">
      <c r="C61" s="62"/>
      <c r="D61" s="63"/>
      <c r="E61" s="72" t="s">
        <v>59</v>
      </c>
      <c r="F61" s="65">
        <v>476796</v>
      </c>
      <c r="G61" s="65">
        <v>687529</v>
      </c>
      <c r="H61" s="66">
        <f>SUM(F61:G61)</f>
        <v>1164325</v>
      </c>
      <c r="I61" s="136">
        <v>0</v>
      </c>
      <c r="J61" s="65">
        <v>727813</v>
      </c>
      <c r="K61" s="65">
        <v>924704</v>
      </c>
      <c r="L61" s="65">
        <v>543928</v>
      </c>
      <c r="M61" s="65">
        <v>148707</v>
      </c>
      <c r="N61" s="65">
        <v>15300</v>
      </c>
      <c r="O61" s="130">
        <f>SUM(I61:N61)</f>
        <v>2360452</v>
      </c>
      <c r="P61" s="68">
        <f>SUM(H61,O61)</f>
        <v>3524777</v>
      </c>
    </row>
    <row r="62" spans="3:16" s="61" customFormat="1" ht="30" customHeight="1">
      <c r="C62" s="62"/>
      <c r="D62" s="63"/>
      <c r="E62" s="72" t="s">
        <v>60</v>
      </c>
      <c r="F62" s="65">
        <v>2699622</v>
      </c>
      <c r="G62" s="65">
        <v>2080192</v>
      </c>
      <c r="H62" s="66">
        <f>SUM(F62:G62)</f>
        <v>4779814</v>
      </c>
      <c r="I62" s="136">
        <v>0</v>
      </c>
      <c r="J62" s="65">
        <v>2608250</v>
      </c>
      <c r="K62" s="65">
        <v>1619659</v>
      </c>
      <c r="L62" s="65">
        <v>1131936</v>
      </c>
      <c r="M62" s="65">
        <v>534100</v>
      </c>
      <c r="N62" s="65">
        <v>174960</v>
      </c>
      <c r="O62" s="130">
        <f>SUM(I62:N62)</f>
        <v>6068905</v>
      </c>
      <c r="P62" s="68">
        <f>SUM(H62,O62)</f>
        <v>10848719</v>
      </c>
    </row>
    <row r="63" spans="3:16" s="61" customFormat="1" ht="30" customHeight="1">
      <c r="C63" s="62"/>
      <c r="D63" s="74" t="s">
        <v>61</v>
      </c>
      <c r="E63" s="75"/>
      <c r="F63" s="65">
        <v>727303</v>
      </c>
      <c r="G63" s="65">
        <v>2479794</v>
      </c>
      <c r="H63" s="66">
        <v>3207097</v>
      </c>
      <c r="I63" s="136">
        <v>0</v>
      </c>
      <c r="J63" s="65">
        <v>13721559</v>
      </c>
      <c r="K63" s="65">
        <v>9155806</v>
      </c>
      <c r="L63" s="65">
        <v>9745056</v>
      </c>
      <c r="M63" s="65">
        <v>10613425</v>
      </c>
      <c r="N63" s="65">
        <v>5347624</v>
      </c>
      <c r="O63" s="130">
        <v>48583470</v>
      </c>
      <c r="P63" s="68">
        <v>51790567</v>
      </c>
    </row>
    <row r="64" spans="3:16" s="61" customFormat="1" ht="30" customHeight="1" thickBot="1">
      <c r="C64" s="76"/>
      <c r="D64" s="77" t="s">
        <v>62</v>
      </c>
      <c r="E64" s="78"/>
      <c r="F64" s="79">
        <v>8569321</v>
      </c>
      <c r="G64" s="79">
        <v>8671901</v>
      </c>
      <c r="H64" s="80">
        <v>17241222</v>
      </c>
      <c r="I64" s="137">
        <v>0</v>
      </c>
      <c r="J64" s="79">
        <v>36243684</v>
      </c>
      <c r="K64" s="79">
        <v>23269566</v>
      </c>
      <c r="L64" s="79">
        <v>15153301</v>
      </c>
      <c r="M64" s="79">
        <v>10472369</v>
      </c>
      <c r="N64" s="79">
        <v>5260080</v>
      </c>
      <c r="O64" s="131">
        <v>90399000</v>
      </c>
      <c r="P64" s="82">
        <v>107640222</v>
      </c>
    </row>
    <row r="65" spans="3:16" s="61" customFormat="1" ht="30" customHeight="1">
      <c r="C65" s="59" t="s">
        <v>63</v>
      </c>
      <c r="D65" s="83"/>
      <c r="E65" s="84"/>
      <c r="F65" s="60">
        <v>664379</v>
      </c>
      <c r="G65" s="60">
        <v>1810033</v>
      </c>
      <c r="H65" s="85">
        <v>2474412</v>
      </c>
      <c r="I65" s="135">
        <v>0</v>
      </c>
      <c r="J65" s="60">
        <v>36892778</v>
      </c>
      <c r="K65" s="60">
        <v>49604269</v>
      </c>
      <c r="L65" s="60">
        <v>69581828</v>
      </c>
      <c r="M65" s="60">
        <v>80076773</v>
      </c>
      <c r="N65" s="60">
        <v>59957466</v>
      </c>
      <c r="O65" s="129">
        <v>296113114</v>
      </c>
      <c r="P65" s="87">
        <v>298587526</v>
      </c>
    </row>
    <row r="66" spans="3:16" s="61" customFormat="1" ht="30" customHeight="1">
      <c r="C66" s="88"/>
      <c r="D66" s="74" t="s">
        <v>64</v>
      </c>
      <c r="E66" s="75"/>
      <c r="F66" s="89">
        <v>0</v>
      </c>
      <c r="G66" s="89">
        <v>0</v>
      </c>
      <c r="H66" s="90">
        <v>0</v>
      </c>
      <c r="I66" s="138">
        <v>0</v>
      </c>
      <c r="J66" s="89">
        <v>5544936</v>
      </c>
      <c r="K66" s="89">
        <v>9459328</v>
      </c>
      <c r="L66" s="89">
        <v>8593841</v>
      </c>
      <c r="M66" s="89">
        <v>9168916</v>
      </c>
      <c r="N66" s="89">
        <v>1663082</v>
      </c>
      <c r="O66" s="132">
        <v>34430103</v>
      </c>
      <c r="P66" s="92">
        <v>34430103</v>
      </c>
    </row>
    <row r="67" spans="3:16" s="61" customFormat="1" ht="30" customHeight="1">
      <c r="C67" s="62"/>
      <c r="D67" s="74" t="s">
        <v>65</v>
      </c>
      <c r="E67" s="75"/>
      <c r="F67" s="65">
        <v>0</v>
      </c>
      <c r="G67" s="65">
        <v>0</v>
      </c>
      <c r="H67" s="66">
        <v>0</v>
      </c>
      <c r="I67" s="138">
        <v>0</v>
      </c>
      <c r="J67" s="65">
        <v>239436</v>
      </c>
      <c r="K67" s="65">
        <v>229209</v>
      </c>
      <c r="L67" s="65">
        <v>224172</v>
      </c>
      <c r="M67" s="65">
        <v>196443</v>
      </c>
      <c r="N67" s="65">
        <v>206397</v>
      </c>
      <c r="O67" s="130">
        <v>1095657</v>
      </c>
      <c r="P67" s="68">
        <v>1095657</v>
      </c>
    </row>
    <row r="68" spans="3:16" s="61" customFormat="1" ht="30" customHeight="1">
      <c r="C68" s="62"/>
      <c r="D68" s="74" t="s">
        <v>66</v>
      </c>
      <c r="E68" s="75"/>
      <c r="F68" s="65">
        <v>45603</v>
      </c>
      <c r="G68" s="65">
        <v>80514</v>
      </c>
      <c r="H68" s="66">
        <v>126117</v>
      </c>
      <c r="I68" s="136">
        <v>0</v>
      </c>
      <c r="J68" s="65">
        <v>4069717</v>
      </c>
      <c r="K68" s="65">
        <v>3898243</v>
      </c>
      <c r="L68" s="65">
        <v>7486463</v>
      </c>
      <c r="M68" s="65">
        <v>4772094</v>
      </c>
      <c r="N68" s="65">
        <v>5376294</v>
      </c>
      <c r="O68" s="130">
        <v>25602811</v>
      </c>
      <c r="P68" s="68">
        <v>25728928</v>
      </c>
    </row>
    <row r="69" spans="3:16" s="61" customFormat="1" ht="30" customHeight="1">
      <c r="C69" s="62"/>
      <c r="D69" s="74" t="s">
        <v>67</v>
      </c>
      <c r="E69" s="75"/>
      <c r="F69" s="65">
        <v>618776</v>
      </c>
      <c r="G69" s="65">
        <v>1511215</v>
      </c>
      <c r="H69" s="66">
        <v>2129991</v>
      </c>
      <c r="I69" s="136">
        <v>0</v>
      </c>
      <c r="J69" s="65">
        <v>13209629</v>
      </c>
      <c r="K69" s="65">
        <v>9351808</v>
      </c>
      <c r="L69" s="65">
        <v>11834348</v>
      </c>
      <c r="M69" s="65">
        <v>6017076</v>
      </c>
      <c r="N69" s="65">
        <v>3795817</v>
      </c>
      <c r="O69" s="130">
        <v>44208678</v>
      </c>
      <c r="P69" s="68">
        <v>46338669</v>
      </c>
    </row>
    <row r="70" spans="3:16" s="61" customFormat="1" ht="30" customHeight="1">
      <c r="C70" s="62"/>
      <c r="D70" s="74" t="s">
        <v>68</v>
      </c>
      <c r="E70" s="75"/>
      <c r="F70" s="65">
        <v>0</v>
      </c>
      <c r="G70" s="65">
        <v>218304</v>
      </c>
      <c r="H70" s="66">
        <v>218304</v>
      </c>
      <c r="I70" s="138">
        <v>0</v>
      </c>
      <c r="J70" s="65">
        <v>12818612</v>
      </c>
      <c r="K70" s="65">
        <v>24882790</v>
      </c>
      <c r="L70" s="65">
        <v>23548106</v>
      </c>
      <c r="M70" s="65">
        <v>19160799</v>
      </c>
      <c r="N70" s="65">
        <v>7536083</v>
      </c>
      <c r="O70" s="130">
        <v>87946390</v>
      </c>
      <c r="P70" s="68">
        <v>88164694</v>
      </c>
    </row>
    <row r="71" spans="3:16" s="61" customFormat="1" ht="30" customHeight="1">
      <c r="C71" s="62"/>
      <c r="D71" s="74" t="s">
        <v>69</v>
      </c>
      <c r="E71" s="75"/>
      <c r="F71" s="65">
        <v>0</v>
      </c>
      <c r="G71" s="65">
        <v>0</v>
      </c>
      <c r="H71" s="66">
        <v>0</v>
      </c>
      <c r="I71" s="138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130">
        <v>0</v>
      </c>
      <c r="P71" s="68">
        <v>0</v>
      </c>
    </row>
    <row r="72" spans="3:16" s="61" customFormat="1" ht="30" customHeight="1">
      <c r="C72" s="62"/>
      <c r="D72" s="181" t="s">
        <v>70</v>
      </c>
      <c r="E72" s="200"/>
      <c r="F72" s="65">
        <v>0</v>
      </c>
      <c r="G72" s="65">
        <v>0</v>
      </c>
      <c r="H72" s="66">
        <v>0</v>
      </c>
      <c r="I72" s="138">
        <v>0</v>
      </c>
      <c r="J72" s="65">
        <v>1010448</v>
      </c>
      <c r="K72" s="65">
        <v>1782891</v>
      </c>
      <c r="L72" s="65">
        <v>17894898</v>
      </c>
      <c r="M72" s="65">
        <v>40761445</v>
      </c>
      <c r="N72" s="65">
        <v>41379793</v>
      </c>
      <c r="O72" s="130">
        <v>102829475</v>
      </c>
      <c r="P72" s="68">
        <v>102829475</v>
      </c>
    </row>
    <row r="73" spans="3:16" s="61" customFormat="1" ht="30" customHeight="1" thickBot="1">
      <c r="C73" s="76"/>
      <c r="D73" s="183" t="s">
        <v>71</v>
      </c>
      <c r="E73" s="184"/>
      <c r="F73" s="93">
        <v>0</v>
      </c>
      <c r="G73" s="93">
        <v>0</v>
      </c>
      <c r="H73" s="94">
        <v>0</v>
      </c>
      <c r="I73" s="139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133">
        <v>0</v>
      </c>
      <c r="P73" s="96">
        <v>0</v>
      </c>
    </row>
    <row r="74" spans="3:16" s="61" customFormat="1" ht="30" customHeight="1">
      <c r="C74" s="59" t="s">
        <v>72</v>
      </c>
      <c r="D74" s="83"/>
      <c r="E74" s="84"/>
      <c r="F74" s="60">
        <v>0</v>
      </c>
      <c r="G74" s="60">
        <v>0</v>
      </c>
      <c r="H74" s="85">
        <v>0</v>
      </c>
      <c r="I74" s="140">
        <v>0</v>
      </c>
      <c r="J74" s="60">
        <v>42849190</v>
      </c>
      <c r="K74" s="60">
        <v>54656309</v>
      </c>
      <c r="L74" s="60">
        <v>105626478</v>
      </c>
      <c r="M74" s="60">
        <v>217040224</v>
      </c>
      <c r="N74" s="60">
        <v>188389785</v>
      </c>
      <c r="O74" s="129">
        <v>608561986</v>
      </c>
      <c r="P74" s="87">
        <v>608561986</v>
      </c>
    </row>
    <row r="75" spans="3:16" s="61" customFormat="1" ht="30" customHeight="1">
      <c r="C75" s="62"/>
      <c r="D75" s="74" t="s">
        <v>73</v>
      </c>
      <c r="E75" s="75"/>
      <c r="F75" s="65">
        <v>0</v>
      </c>
      <c r="G75" s="65">
        <v>0</v>
      </c>
      <c r="H75" s="66">
        <v>0</v>
      </c>
      <c r="I75" s="138">
        <v>0</v>
      </c>
      <c r="J75" s="65">
        <v>3530691</v>
      </c>
      <c r="K75" s="65">
        <v>7984611</v>
      </c>
      <c r="L75" s="65">
        <v>46045226</v>
      </c>
      <c r="M75" s="65">
        <v>107610328</v>
      </c>
      <c r="N75" s="65">
        <v>107448184</v>
      </c>
      <c r="O75" s="130">
        <v>272619040</v>
      </c>
      <c r="P75" s="68">
        <v>272619040</v>
      </c>
    </row>
    <row r="76" spans="3:16" s="61" customFormat="1" ht="30" customHeight="1">
      <c r="C76" s="62"/>
      <c r="D76" s="74" t="s">
        <v>74</v>
      </c>
      <c r="E76" s="75"/>
      <c r="F76" s="65">
        <v>0</v>
      </c>
      <c r="G76" s="65">
        <v>0</v>
      </c>
      <c r="H76" s="66">
        <v>0</v>
      </c>
      <c r="I76" s="138">
        <v>0</v>
      </c>
      <c r="J76" s="65">
        <v>35994961</v>
      </c>
      <c r="K76" s="65">
        <v>41834696</v>
      </c>
      <c r="L76" s="65">
        <v>45790743</v>
      </c>
      <c r="M76" s="65">
        <v>51598337</v>
      </c>
      <c r="N76" s="65">
        <v>25278431</v>
      </c>
      <c r="O76" s="130">
        <v>200497168</v>
      </c>
      <c r="P76" s="68">
        <v>200497168</v>
      </c>
    </row>
    <row r="77" spans="3:16" s="61" customFormat="1" ht="30" customHeight="1" thickBot="1">
      <c r="C77" s="76"/>
      <c r="D77" s="77" t="s">
        <v>75</v>
      </c>
      <c r="E77" s="78"/>
      <c r="F77" s="79">
        <v>0</v>
      </c>
      <c r="G77" s="79">
        <v>0</v>
      </c>
      <c r="H77" s="80">
        <v>0</v>
      </c>
      <c r="I77" s="141">
        <v>0</v>
      </c>
      <c r="J77" s="79">
        <v>3323538</v>
      </c>
      <c r="K77" s="79">
        <v>4837002</v>
      </c>
      <c r="L77" s="79">
        <v>13790509</v>
      </c>
      <c r="M77" s="79">
        <v>57831559</v>
      </c>
      <c r="N77" s="79">
        <v>55663170</v>
      </c>
      <c r="O77" s="131">
        <v>135445778</v>
      </c>
      <c r="P77" s="82">
        <v>135445778</v>
      </c>
    </row>
    <row r="78" spans="3:16" s="61" customFormat="1" ht="30" customHeight="1" thickBot="1">
      <c r="C78" s="185" t="s">
        <v>76</v>
      </c>
      <c r="D78" s="186"/>
      <c r="E78" s="186"/>
      <c r="F78" s="99">
        <f>SUM(F45,F65,F74)</f>
        <v>48879792</v>
      </c>
      <c r="G78" s="99">
        <f>SUM(G45,G65,G74)</f>
        <v>83174324</v>
      </c>
      <c r="H78" s="101">
        <f>SUM(F78:G78)</f>
        <v>132054116</v>
      </c>
      <c r="I78" s="142">
        <f aca="true" t="shared" si="5" ref="I78:N78">SUM(I45,I65,I74)</f>
        <v>0</v>
      </c>
      <c r="J78" s="99">
        <f t="shared" si="5"/>
        <v>339191245</v>
      </c>
      <c r="K78" s="99">
        <f t="shared" si="5"/>
        <v>326519934</v>
      </c>
      <c r="L78" s="99">
        <f t="shared" si="5"/>
        <v>342473648</v>
      </c>
      <c r="M78" s="99">
        <f t="shared" si="5"/>
        <v>438620171</v>
      </c>
      <c r="N78" s="99">
        <f t="shared" si="5"/>
        <v>334778115</v>
      </c>
      <c r="O78" s="134">
        <f>SUM(I78:N78)</f>
        <v>1781583113</v>
      </c>
      <c r="P78" s="103">
        <f>SUM(H78,O78)</f>
        <v>1913637229</v>
      </c>
    </row>
    <row r="79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7:E37"/>
    <mergeCell ref="D38:E38"/>
    <mergeCell ref="C43:E43"/>
    <mergeCell ref="D72:E72"/>
    <mergeCell ref="D73:E73"/>
    <mergeCell ref="C78:E7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2016-03-11T07:46:44Z</cp:lastPrinted>
  <dcterms:created xsi:type="dcterms:W3CDTF">2012-04-10T04:28:23Z</dcterms:created>
  <dcterms:modified xsi:type="dcterms:W3CDTF">2016-06-17T04:36:16Z</dcterms:modified>
  <cp:category/>
  <cp:version/>
  <cp:contentType/>
  <cp:contentStatus/>
</cp:coreProperties>
</file>