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40" yWindow="3930" windowWidth="10140" windowHeight="6225" activeTab="0"/>
  </bookViews>
  <sheets>
    <sheet name="１" sheetId="1" r:id="rId1"/>
    <sheet name="２" sheetId="2" r:id="rId2"/>
    <sheet name="３ " sheetId="3" r:id="rId3"/>
  </sheets>
  <definedNames/>
  <calcPr fullCalcOnLoad="1"/>
</workbook>
</file>

<file path=xl/sharedStrings.xml><?xml version="1.0" encoding="utf-8"?>
<sst xmlns="http://schemas.openxmlformats.org/spreadsheetml/2006/main" count="259" uniqueCount="86">
  <si>
    <t>山口県国保連合会</t>
  </si>
  <si>
    <t>要介護１</t>
  </si>
  <si>
    <t>要介護２</t>
  </si>
  <si>
    <t>要介護３</t>
  </si>
  <si>
    <t>要介護４</t>
  </si>
  <si>
    <t>要介護５</t>
  </si>
  <si>
    <t>合計</t>
  </si>
  <si>
    <t>要支援１</t>
  </si>
  <si>
    <t>要支援２</t>
  </si>
  <si>
    <t>計</t>
  </si>
  <si>
    <t>要支援１</t>
  </si>
  <si>
    <t>計</t>
  </si>
  <si>
    <t>合計</t>
  </si>
  <si>
    <t>　第１号被保険者</t>
  </si>
  <si>
    <t>　　６５歳以上７５歳未満</t>
  </si>
  <si>
    <t>　　７５歳以上</t>
  </si>
  <si>
    <t>　第２号被保険者</t>
  </si>
  <si>
    <t>　　　総　　数</t>
  </si>
  <si>
    <t>予防給付</t>
  </si>
  <si>
    <t>介護給付</t>
  </si>
  <si>
    <t>介護老人福祉施設</t>
  </si>
  <si>
    <t>介護療養型医療施設</t>
  </si>
  <si>
    <t>種　　類</t>
  </si>
  <si>
    <t>経過的
要介護</t>
  </si>
  <si>
    <t>要介護１</t>
  </si>
  <si>
    <t>ア　件数</t>
  </si>
  <si>
    <t>居宅（介護予防）サービス</t>
  </si>
  <si>
    <t>訪問介護</t>
  </si>
  <si>
    <t>訪問入浴介護</t>
  </si>
  <si>
    <t>訪問看護</t>
  </si>
  <si>
    <t>訪問リハビリテーション</t>
  </si>
  <si>
    <t>居宅療養管理指導</t>
  </si>
  <si>
    <t>通所サービス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</si>
  <si>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</si>
  <si>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</si>
  <si>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</si>
  <si>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</si>
  <si>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</si>
  <si>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福祉用具貸与</t>
  </si>
  <si>
    <t>福祉用具購入費</t>
  </si>
  <si>
    <t>住宅改修費</t>
  </si>
  <si>
    <t>特定施設入居者生活介護</t>
  </si>
  <si>
    <t>介護予防支援・居宅介護支援</t>
  </si>
  <si>
    <t>地域密着型（介護予防）サービス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</si>
  <si>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</si>
  <si>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</si>
  <si>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</si>
  <si>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</si>
  <si>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</si>
  <si>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地域密着型介護老人福祉施設入居者生活介護</t>
  </si>
  <si>
    <t>介護老人保健施設</t>
  </si>
  <si>
    <t>介護療養型医療施設</t>
  </si>
  <si>
    <t>　　　総　　計</t>
  </si>
  <si>
    <t>イ　単位数</t>
  </si>
  <si>
    <t>ウ　費用額</t>
  </si>
  <si>
    <t>エ　給付費</t>
  </si>
  <si>
    <t>65歳以上75歳未満</t>
  </si>
  <si>
    <t>75歳以上</t>
  </si>
  <si>
    <t>総　　数</t>
  </si>
  <si>
    <t>区　　分</t>
  </si>
  <si>
    <t>下関市の介護保険事業の実施状況</t>
  </si>
  <si>
    <t>１．第１号被保険者数</t>
  </si>
  <si>
    <t>２．要介護（要支援）認定者数</t>
  </si>
  <si>
    <t>３．居宅介護（介護予防）サービス受給者数</t>
  </si>
  <si>
    <t>４．地域密着型（介護予防）サービス受給者数</t>
  </si>
  <si>
    <t>５．施設介護サービス受給者数</t>
  </si>
  <si>
    <t>６．保険給付状況（介護給付・予防給付）</t>
  </si>
  <si>
    <t>定期巡回・随時対応型訪問介護看護</t>
  </si>
  <si>
    <t>要支援２</t>
  </si>
  <si>
    <t>経過的
要介護</t>
  </si>
  <si>
    <t>介護老人保健施設</t>
  </si>
  <si>
    <t>山口県国保連合会</t>
  </si>
  <si>
    <t>要介護２</t>
  </si>
  <si>
    <t>訪問サービス</t>
  </si>
  <si>
    <t>短期入所サービス</t>
  </si>
  <si>
    <t>福祉用具・住宅改修サービス</t>
  </si>
  <si>
    <t>施設サービス</t>
  </si>
  <si>
    <t>訪問サービス</t>
  </si>
  <si>
    <t>施設サービス</t>
  </si>
  <si>
    <t>短期入所サービス</t>
  </si>
  <si>
    <t>福祉用具・住宅改修サービス</t>
  </si>
  <si>
    <t>地域密着型介護老人福祉施設入居者生活介護</t>
  </si>
  <si>
    <t>地域密着型介護老人福祉施設入居者生活介護</t>
  </si>
  <si>
    <t>複合型サービス（看護小規模多機能型居宅介護）</t>
  </si>
  <si>
    <t>予防給付</t>
  </si>
  <si>
    <t>（平成 28年 4月分）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</si>
</sst>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[$-411]gggee&quot;年 &quot;mm&quot;月 &quot;dd&quot;日作成&quot;"/>
    <numFmt numFmtId="178" formatCode="#,##0_ "/>
    <numFmt numFmtId="179" formatCode="&quot;保険者番号：&quot;000000"/>
    <numFmt numFmtId="180" formatCode="&quot;保険者名：&quot;@"/>
    <numFmt numFmtId="181" formatCode="[$-411]&quot;(&quot;ggg\ ee&quot;年 &quot;\ m&quot;月分）&quot;"/>
    <numFmt numFmtId="182" formatCode="&quot;保険者名　：&quot;@"/>
    <numFmt numFmtId="183" formatCode="[$-411]&quot;(&quot;ggg\ ee&quot;年 &quot;\ m&quot;月　審査分）&quot;"/>
    <numFmt numFmtId="184" formatCode="#,##0_ ;[Red]\-#,##0\ "/>
    <numFmt numFmtId="185" formatCode="&quot; (&quot;??0.0%&quot;)&quot;"/>
    <numFmt numFmtId="186" formatCode="[$-411]&quot;受付状況その１（媒体別明細書件数）＜&quot;ggge&quot;年&quot;m&quot;月審査分＞全制度計&quot;"/>
    <numFmt numFmtId="187" formatCode="[$-411]&quot;受付状況その２（媒体別給付管理票件数）＜&quot;ggge&quot;年&quot;m&quot;月審査分＞全制度計&quot;"/>
    <numFmt numFmtId="188" formatCode="&quot;(&quot;??0.0%&quot;)  &quot;"/>
    <numFmt numFmtId="189" formatCode="&quot; (&quot;??0.0%&quot;)  &quot;"/>
    <numFmt numFmtId="190" formatCode="[$-411]&quot;（&quot;ggg\ ee&quot;年 &quot;\ m&quot;月分）&quot;"/>
    <numFmt numFmtId="191" formatCode="[$-411]&quot;（&quot;ggg\ ee&quot;年  &quot;m&quot;月分）&quot;"/>
    <numFmt numFmtId="192" formatCode="####0&quot; 頁&quot;"/>
    <numFmt numFmtId="193" formatCode="0_ "/>
    <numFmt numFmtId="194" formatCode="0.0%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24"/>
      <name val="ＭＳ ゴシック"/>
      <family val="3"/>
    </font>
    <font>
      <sz val="16"/>
      <name val="ＭＳ ゴシック"/>
      <family val="3"/>
    </font>
    <font>
      <sz val="16"/>
      <name val="ＭＳ Ｐゴシック"/>
      <family val="3"/>
    </font>
    <font>
      <sz val="14"/>
      <name val="ＭＳ ゴシック"/>
      <family val="3"/>
    </font>
    <font>
      <sz val="20"/>
      <name val="ＭＳ ゴシック"/>
      <family val="3"/>
    </font>
    <font>
      <sz val="18"/>
      <name val="ＭＳ ゴシック"/>
      <family val="3"/>
    </font>
    <font>
      <sz val="26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double"/>
      <right style="medium"/>
      <top style="medium"/>
      <bottom style="thin"/>
    </border>
    <border>
      <left style="thin"/>
      <right style="thin"/>
      <top style="thin"/>
      <bottom style="thin"/>
    </border>
    <border diagonalUp="1">
      <left style="double"/>
      <right style="thin"/>
      <top style="thin"/>
      <bottom style="thin"/>
      <diagonal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thick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ck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thin"/>
      <bottom style="medium"/>
    </border>
    <border>
      <left style="double"/>
      <right style="thick"/>
      <top style="thin"/>
      <bottom style="medium"/>
    </border>
    <border>
      <left style="medium"/>
      <right style="double"/>
      <top style="medium"/>
      <bottom style="thin"/>
    </border>
    <border>
      <left style="double"/>
      <right style="thick"/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 diagonalUp="1">
      <left style="double"/>
      <right style="medium"/>
      <top style="thin"/>
      <bottom style="thin"/>
      <diagonal style="thin"/>
    </border>
    <border>
      <left style="double"/>
      <right style="thick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 diagonalUp="1">
      <left style="double"/>
      <right style="medium"/>
      <top>
        <color indexed="63"/>
      </top>
      <bottom style="medium"/>
      <diagonal style="thin"/>
    </border>
    <border>
      <left style="double"/>
      <right style="thick"/>
      <top>
        <color indexed="63"/>
      </top>
      <bottom style="medium"/>
    </border>
    <border diagonalUp="1">
      <left style="double"/>
      <right style="medium"/>
      <top style="medium"/>
      <bottom style="thin"/>
      <diagonal style="thin"/>
    </border>
    <border diagonalUp="1">
      <left style="double"/>
      <right style="medium"/>
      <top style="thin"/>
      <bottom style="medium"/>
      <diagonal style="thin"/>
    </border>
    <border>
      <left style="medium"/>
      <right style="medium"/>
      <top style="medium"/>
      <bottom style="thick"/>
    </border>
    <border>
      <left style="thick"/>
      <right>
        <color indexed="63"/>
      </right>
      <top style="thick"/>
      <bottom style="medium"/>
    </border>
    <border>
      <left style="medium"/>
      <right style="double"/>
      <top style="medium"/>
      <bottom style="thick"/>
    </border>
    <border>
      <left style="double"/>
      <right style="medium"/>
      <top style="medium"/>
      <bottom style="thick"/>
    </border>
    <border>
      <left style="double"/>
      <right style="thick"/>
      <top style="medium"/>
      <bottom style="thick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 diagonalUp="1">
      <left style="double"/>
      <right style="thin"/>
      <top style="thin"/>
      <bottom style="medium"/>
      <diagonal style="thin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/>
      <top style="medium"/>
      <bottom style="thick"/>
    </border>
    <border diagonalUp="1">
      <left>
        <color indexed="63"/>
      </left>
      <right style="medium"/>
      <top style="thin"/>
      <bottom style="thin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 diagonalUp="1">
      <left>
        <color indexed="63"/>
      </left>
      <right style="medium"/>
      <top style="medium"/>
      <bottom style="thin"/>
      <diagonal style="thin"/>
    </border>
    <border diagonalUp="1">
      <left>
        <color indexed="63"/>
      </left>
      <right style="medium"/>
      <top style="thin"/>
      <bottom style="medium"/>
      <diagonal style="thin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thick"/>
      <top style="thick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double"/>
      <right style="double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double"/>
      <top style="thick"/>
      <bottom style="medium"/>
    </border>
    <border>
      <left style="double"/>
      <right style="double"/>
      <top style="thick"/>
      <bottom style="medium"/>
    </border>
    <border>
      <left style="double"/>
      <right>
        <color indexed="63"/>
      </right>
      <top style="thick"/>
      <bottom style="medium"/>
    </border>
    <border>
      <left style="double"/>
      <right style="thick"/>
      <top style="thick"/>
      <bottom style="medium"/>
    </border>
    <border>
      <left style="double"/>
      <right style="thick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177" fontId="3" fillId="0" borderId="0" xfId="0" applyNumberFormat="1" applyFont="1" applyAlignment="1">
      <alignment horizontal="right" vertical="center"/>
    </xf>
    <xf numFmtId="0" fontId="8" fillId="0" borderId="0" xfId="0" applyFont="1" applyAlignment="1">
      <alignment/>
    </xf>
    <xf numFmtId="179" fontId="3" fillId="0" borderId="0" xfId="0" applyNumberFormat="1" applyFont="1" applyAlignment="1">
      <alignment horizontal="left"/>
    </xf>
    <xf numFmtId="18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0" fontId="7" fillId="0" borderId="14" xfId="0" applyFont="1" applyFill="1" applyBorder="1" applyAlignment="1">
      <alignment horizontal="center" vertical="center"/>
    </xf>
    <xf numFmtId="176" fontId="7" fillId="0" borderId="15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78" fontId="7" fillId="0" borderId="14" xfId="0" applyNumberFormat="1" applyFont="1" applyFill="1" applyBorder="1" applyAlignment="1">
      <alignment vertical="center"/>
    </xf>
    <xf numFmtId="178" fontId="7" fillId="0" borderId="16" xfId="0" applyNumberFormat="1" applyFont="1" applyFill="1" applyBorder="1" applyAlignment="1">
      <alignment vertical="center"/>
    </xf>
    <xf numFmtId="178" fontId="7" fillId="0" borderId="17" xfId="0" applyNumberFormat="1" applyFont="1" applyFill="1" applyBorder="1" applyAlignment="1">
      <alignment vertical="center"/>
    </xf>
    <xf numFmtId="178" fontId="7" fillId="0" borderId="19" xfId="0" applyNumberFormat="1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vertical="center"/>
    </xf>
    <xf numFmtId="178" fontId="7" fillId="0" borderId="11" xfId="0" applyNumberFormat="1" applyFont="1" applyFill="1" applyBorder="1" applyAlignment="1">
      <alignment vertical="center"/>
    </xf>
    <xf numFmtId="178" fontId="7" fillId="0" borderId="12" xfId="0" applyNumberFormat="1" applyFont="1" applyFill="1" applyBorder="1" applyAlignment="1">
      <alignment vertical="center"/>
    </xf>
    <xf numFmtId="178" fontId="7" fillId="0" borderId="13" xfId="0" applyNumberFormat="1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191" fontId="5" fillId="0" borderId="0" xfId="0" applyNumberFormat="1" applyFont="1" applyAlignment="1">
      <alignment horizontal="center" vertical="center"/>
    </xf>
    <xf numFmtId="179" fontId="5" fillId="0" borderId="0" xfId="0" applyNumberFormat="1" applyFont="1" applyAlignment="1">
      <alignment horizontal="left"/>
    </xf>
    <xf numFmtId="180" fontId="5" fillId="0" borderId="0" xfId="0" applyNumberFormat="1" applyFont="1" applyAlignment="1">
      <alignment/>
    </xf>
    <xf numFmtId="192" fontId="3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center"/>
    </xf>
    <xf numFmtId="0" fontId="7" fillId="0" borderId="29" xfId="0" applyFont="1" applyFill="1" applyBorder="1" applyAlignment="1">
      <alignment horizontal="center" vertical="center"/>
    </xf>
    <xf numFmtId="176" fontId="11" fillId="0" borderId="29" xfId="0" applyNumberFormat="1" applyFont="1" applyFill="1" applyBorder="1" applyAlignment="1">
      <alignment vertical="center" shrinkToFit="1"/>
    </xf>
    <xf numFmtId="176" fontId="11" fillId="0" borderId="30" xfId="0" applyNumberFormat="1" applyFont="1" applyFill="1" applyBorder="1" applyAlignment="1">
      <alignment vertical="center" shrinkToFit="1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176" fontId="11" fillId="0" borderId="33" xfId="0" applyNumberFormat="1" applyFont="1" applyFill="1" applyBorder="1" applyAlignment="1">
      <alignment vertical="center" shrinkToFit="1"/>
    </xf>
    <xf numFmtId="182" fontId="7" fillId="0" borderId="34" xfId="0" applyNumberFormat="1" applyFont="1" applyBorder="1" applyAlignment="1">
      <alignment vertical="center" shrinkToFit="1"/>
    </xf>
    <xf numFmtId="179" fontId="7" fillId="0" borderId="0" xfId="0" applyNumberFormat="1" applyFont="1" applyAlignment="1">
      <alignment/>
    </xf>
    <xf numFmtId="0" fontId="7" fillId="0" borderId="35" xfId="0" applyFont="1" applyFill="1" applyBorder="1" applyAlignment="1">
      <alignment horizontal="left" vertical="center"/>
    </xf>
    <xf numFmtId="178" fontId="11" fillId="0" borderId="36" xfId="0" applyNumberFormat="1" applyFont="1" applyFill="1" applyBorder="1" applyAlignment="1">
      <alignment vertical="center" shrinkToFit="1"/>
    </xf>
    <xf numFmtId="0" fontId="2" fillId="0" borderId="0" xfId="0" applyFont="1" applyFill="1" applyAlignment="1">
      <alignment/>
    </xf>
    <xf numFmtId="0" fontId="7" fillId="0" borderId="37" xfId="0" applyFont="1" applyFill="1" applyBorder="1" applyAlignment="1">
      <alignment horizontal="left" vertical="center"/>
    </xf>
    <xf numFmtId="0" fontId="7" fillId="0" borderId="38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left" vertical="center"/>
    </xf>
    <xf numFmtId="178" fontId="11" fillId="0" borderId="40" xfId="0" applyNumberFormat="1" applyFont="1" applyFill="1" applyBorder="1" applyAlignment="1">
      <alignment vertical="center" shrinkToFit="1"/>
    </xf>
    <xf numFmtId="178" fontId="11" fillId="0" borderId="41" xfId="0" applyNumberFormat="1" applyFont="1" applyFill="1" applyBorder="1" applyAlignment="1">
      <alignment vertical="center" shrinkToFit="1"/>
    </xf>
    <xf numFmtId="178" fontId="11" fillId="0" borderId="19" xfId="0" applyNumberFormat="1" applyFont="1" applyFill="1" applyBorder="1" applyAlignment="1">
      <alignment vertical="center" shrinkToFit="1"/>
    </xf>
    <xf numFmtId="178" fontId="11" fillId="0" borderId="42" xfId="0" applyNumberFormat="1" applyFont="1" applyFill="1" applyBorder="1" applyAlignment="1">
      <alignment vertical="center" shrinkToFit="1"/>
    </xf>
    <xf numFmtId="0" fontId="7" fillId="0" borderId="43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44" xfId="0" applyFont="1" applyFill="1" applyBorder="1" applyAlignment="1">
      <alignment horizontal="left" vertical="center"/>
    </xf>
    <xf numFmtId="0" fontId="7" fillId="0" borderId="43" xfId="0" applyFont="1" applyFill="1" applyBorder="1" applyAlignment="1">
      <alignment horizontal="left" vertical="center" shrinkToFit="1"/>
    </xf>
    <xf numFmtId="0" fontId="7" fillId="0" borderId="45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46" xfId="0" applyFont="1" applyFill="1" applyBorder="1" applyAlignment="1">
      <alignment horizontal="left" vertical="center"/>
    </xf>
    <xf numFmtId="0" fontId="7" fillId="0" borderId="47" xfId="0" applyFont="1" applyFill="1" applyBorder="1" applyAlignment="1">
      <alignment horizontal="left" vertical="center"/>
    </xf>
    <xf numFmtId="0" fontId="7" fillId="0" borderId="48" xfId="0" applyFont="1" applyFill="1" applyBorder="1" applyAlignment="1">
      <alignment horizontal="left" vertical="center"/>
    </xf>
    <xf numFmtId="0" fontId="7" fillId="0" borderId="49" xfId="0" applyFont="1" applyFill="1" applyBorder="1" applyAlignment="1">
      <alignment horizontal="left" vertical="center"/>
    </xf>
    <xf numFmtId="178" fontId="11" fillId="0" borderId="50" xfId="0" applyNumberFormat="1" applyFont="1" applyFill="1" applyBorder="1" applyAlignment="1">
      <alignment vertical="center" shrinkToFit="1"/>
    </xf>
    <xf numFmtId="178" fontId="11" fillId="0" borderId="51" xfId="0" applyNumberFormat="1" applyFont="1" applyFill="1" applyBorder="1" applyAlignment="1">
      <alignment vertical="center" shrinkToFit="1"/>
    </xf>
    <xf numFmtId="178" fontId="11" fillId="0" borderId="52" xfId="0" applyNumberFormat="1" applyFont="1" applyFill="1" applyBorder="1" applyAlignment="1">
      <alignment vertical="center" shrinkToFit="1"/>
    </xf>
    <xf numFmtId="178" fontId="11" fillId="0" borderId="53" xfId="0" applyNumberFormat="1" applyFont="1" applyFill="1" applyBorder="1" applyAlignment="1">
      <alignment vertical="center" shrinkToFit="1"/>
    </xf>
    <xf numFmtId="0" fontId="7" fillId="0" borderId="31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left" vertical="center"/>
    </xf>
    <xf numFmtId="178" fontId="11" fillId="0" borderId="54" xfId="0" applyNumberFormat="1" applyFont="1" applyFill="1" applyBorder="1" applyAlignment="1">
      <alignment vertical="center" shrinkToFit="1"/>
    </xf>
    <xf numFmtId="178" fontId="11" fillId="0" borderId="13" xfId="0" applyNumberFormat="1" applyFont="1" applyFill="1" applyBorder="1" applyAlignment="1">
      <alignment vertical="center" shrinkToFit="1"/>
    </xf>
    <xf numFmtId="178" fontId="11" fillId="0" borderId="55" xfId="0" applyNumberFormat="1" applyFont="1" applyFill="1" applyBorder="1" applyAlignment="1">
      <alignment vertical="center" shrinkToFit="1"/>
    </xf>
    <xf numFmtId="0" fontId="7" fillId="0" borderId="56" xfId="0" applyFont="1" applyFill="1" applyBorder="1" applyAlignment="1">
      <alignment horizontal="left" vertical="center"/>
    </xf>
    <xf numFmtId="178" fontId="11" fillId="0" borderId="57" xfId="0" applyNumberFormat="1" applyFont="1" applyFill="1" applyBorder="1" applyAlignment="1">
      <alignment vertical="center" shrinkToFit="1"/>
    </xf>
    <xf numFmtId="178" fontId="11" fillId="0" borderId="58" xfId="0" applyNumberFormat="1" applyFont="1" applyFill="1" applyBorder="1" applyAlignment="1">
      <alignment vertical="center" shrinkToFit="1"/>
    </xf>
    <xf numFmtId="176" fontId="11" fillId="0" borderId="59" xfId="0" applyNumberFormat="1" applyFont="1" applyFill="1" applyBorder="1" applyAlignment="1">
      <alignment vertical="center" shrinkToFit="1"/>
    </xf>
    <xf numFmtId="178" fontId="11" fillId="0" borderId="60" xfId="0" applyNumberFormat="1" applyFont="1" applyFill="1" applyBorder="1" applyAlignment="1">
      <alignment vertical="center" shrinkToFit="1"/>
    </xf>
    <xf numFmtId="178" fontId="11" fillId="0" borderId="61" xfId="0" applyNumberFormat="1" applyFont="1" applyFill="1" applyBorder="1" applyAlignment="1">
      <alignment vertical="center" shrinkToFit="1"/>
    </xf>
    <xf numFmtId="178" fontId="11" fillId="0" borderId="62" xfId="0" applyNumberFormat="1" applyFont="1" applyFill="1" applyBorder="1" applyAlignment="1">
      <alignment vertical="center" shrinkToFit="1"/>
    </xf>
    <xf numFmtId="176" fontId="11" fillId="0" borderId="63" xfId="0" applyNumberFormat="1" applyFont="1" applyFill="1" applyBorder="1" applyAlignment="1">
      <alignment vertical="center" shrinkToFit="1"/>
    </xf>
    <xf numFmtId="178" fontId="11" fillId="0" borderId="64" xfId="0" applyNumberFormat="1" applyFont="1" applyFill="1" applyBorder="1" applyAlignment="1">
      <alignment vertical="center" shrinkToFit="1"/>
    </xf>
    <xf numFmtId="176" fontId="11" fillId="0" borderId="65" xfId="0" applyNumberFormat="1" applyFont="1" applyFill="1" applyBorder="1" applyAlignment="1">
      <alignment vertical="center" shrinkToFit="1"/>
    </xf>
    <xf numFmtId="176" fontId="11" fillId="0" borderId="66" xfId="0" applyNumberFormat="1" applyFont="1" applyFill="1" applyBorder="1" applyAlignment="1">
      <alignment vertical="center" shrinkToFit="1"/>
    </xf>
    <xf numFmtId="178" fontId="11" fillId="0" borderId="67" xfId="0" applyNumberFormat="1" applyFont="1" applyFill="1" applyBorder="1" applyAlignment="1">
      <alignment vertical="center" shrinkToFit="1"/>
    </xf>
    <xf numFmtId="0" fontId="7" fillId="0" borderId="68" xfId="0" applyFont="1" applyFill="1" applyBorder="1" applyAlignment="1">
      <alignment horizontal="left" vertical="center"/>
    </xf>
    <xf numFmtId="178" fontId="11" fillId="0" borderId="69" xfId="0" applyNumberFormat="1" applyFont="1" applyFill="1" applyBorder="1" applyAlignment="1">
      <alignment vertical="center" shrinkToFit="1"/>
    </xf>
    <xf numFmtId="178" fontId="11" fillId="0" borderId="70" xfId="0" applyNumberFormat="1" applyFont="1" applyFill="1" applyBorder="1" applyAlignment="1">
      <alignment vertical="center" shrinkToFit="1"/>
    </xf>
    <xf numFmtId="178" fontId="11" fillId="0" borderId="71" xfId="0" applyNumberFormat="1" applyFont="1" applyFill="1" applyBorder="1" applyAlignment="1">
      <alignment vertical="center" shrinkToFi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/>
    </xf>
    <xf numFmtId="176" fontId="7" fillId="0" borderId="0" xfId="0" applyNumberFormat="1" applyFont="1" applyFill="1" applyAlignment="1">
      <alignment horizontal="right" vertical="center"/>
    </xf>
    <xf numFmtId="183" fontId="5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/>
    </xf>
    <xf numFmtId="179" fontId="3" fillId="0" borderId="0" xfId="0" applyNumberFormat="1" applyFont="1" applyFill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7" fillId="0" borderId="72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178" fontId="7" fillId="0" borderId="73" xfId="0" applyNumberFormat="1" applyFont="1" applyFill="1" applyBorder="1" applyAlignment="1">
      <alignment vertical="center"/>
    </xf>
    <xf numFmtId="176" fontId="7" fillId="0" borderId="74" xfId="0" applyNumberFormat="1" applyFont="1" applyFill="1" applyBorder="1" applyAlignment="1">
      <alignment vertical="center"/>
    </xf>
    <xf numFmtId="178" fontId="7" fillId="0" borderId="52" xfId="0" applyNumberFormat="1" applyFont="1" applyFill="1" applyBorder="1" applyAlignment="1">
      <alignment vertical="center"/>
    </xf>
    <xf numFmtId="178" fontId="7" fillId="0" borderId="75" xfId="0" applyNumberFormat="1" applyFont="1" applyFill="1" applyBorder="1" applyAlignment="1">
      <alignment vertical="center"/>
    </xf>
    <xf numFmtId="178" fontId="7" fillId="0" borderId="76" xfId="0" applyNumberFormat="1" applyFont="1" applyFill="1" applyBorder="1" applyAlignment="1">
      <alignment vertical="center"/>
    </xf>
    <xf numFmtId="0" fontId="7" fillId="0" borderId="77" xfId="0" applyFont="1" applyFill="1" applyBorder="1" applyAlignment="1">
      <alignment horizontal="left" vertical="center"/>
    </xf>
    <xf numFmtId="178" fontId="7" fillId="0" borderId="78" xfId="0" applyNumberFormat="1" applyFont="1" applyFill="1" applyBorder="1" applyAlignment="1">
      <alignment vertical="center"/>
    </xf>
    <xf numFmtId="178" fontId="7" fillId="0" borderId="79" xfId="0" applyNumberFormat="1" applyFont="1" applyFill="1" applyBorder="1" applyAlignment="1">
      <alignment vertical="center"/>
    </xf>
    <xf numFmtId="178" fontId="7" fillId="0" borderId="80" xfId="0" applyNumberFormat="1" applyFont="1" applyFill="1" applyBorder="1" applyAlignment="1">
      <alignment vertical="center"/>
    </xf>
    <xf numFmtId="178" fontId="7" fillId="0" borderId="26" xfId="0" applyNumberFormat="1" applyFont="1" applyFill="1" applyBorder="1" applyAlignment="1">
      <alignment vertical="center"/>
    </xf>
    <xf numFmtId="178" fontId="11" fillId="0" borderId="81" xfId="0" applyNumberFormat="1" applyFont="1" applyFill="1" applyBorder="1" applyAlignment="1">
      <alignment vertical="center" shrinkToFit="1"/>
    </xf>
    <xf numFmtId="178" fontId="11" fillId="0" borderId="82" xfId="0" applyNumberFormat="1" applyFont="1" applyFill="1" applyBorder="1" applyAlignment="1">
      <alignment vertical="center" shrinkToFit="1"/>
    </xf>
    <xf numFmtId="178" fontId="11" fillId="0" borderId="83" xfId="0" applyNumberFormat="1" applyFont="1" applyFill="1" applyBorder="1" applyAlignment="1">
      <alignment vertical="center" shrinkToFit="1"/>
    </xf>
    <xf numFmtId="178" fontId="11" fillId="0" borderId="84" xfId="0" applyNumberFormat="1" applyFont="1" applyFill="1" applyBorder="1" applyAlignment="1">
      <alignment vertical="center" shrinkToFit="1"/>
    </xf>
    <xf numFmtId="178" fontId="11" fillId="0" borderId="85" xfId="0" applyNumberFormat="1" applyFont="1" applyFill="1" applyBorder="1" applyAlignment="1">
      <alignment vertical="center" shrinkToFit="1"/>
    </xf>
    <xf numFmtId="178" fontId="11" fillId="0" borderId="86" xfId="0" applyNumberFormat="1" applyFont="1" applyFill="1" applyBorder="1" applyAlignment="1">
      <alignment vertical="center" shrinkToFit="1"/>
    </xf>
    <xf numFmtId="178" fontId="11" fillId="0" borderId="32" xfId="0" applyNumberFormat="1" applyFont="1" applyFill="1" applyBorder="1" applyAlignment="1">
      <alignment vertical="center" shrinkToFit="1"/>
    </xf>
    <xf numFmtId="178" fontId="11" fillId="0" borderId="46" xfId="0" applyNumberFormat="1" applyFont="1" applyFill="1" applyBorder="1" applyAlignment="1">
      <alignment vertical="center" shrinkToFit="1"/>
    </xf>
    <xf numFmtId="178" fontId="11" fillId="0" borderId="49" xfId="0" applyNumberFormat="1" applyFont="1" applyFill="1" applyBorder="1" applyAlignment="1">
      <alignment vertical="center" shrinkToFit="1"/>
    </xf>
    <xf numFmtId="176" fontId="11" fillId="0" borderId="87" xfId="0" applyNumberFormat="1" applyFont="1" applyFill="1" applyBorder="1" applyAlignment="1">
      <alignment vertical="center" shrinkToFit="1"/>
    </xf>
    <xf numFmtId="176" fontId="11" fillId="0" borderId="88" xfId="0" applyNumberFormat="1" applyFont="1" applyFill="1" applyBorder="1" applyAlignment="1">
      <alignment vertical="center" shrinkToFit="1"/>
    </xf>
    <xf numFmtId="176" fontId="11" fillId="0" borderId="89" xfId="0" applyNumberFormat="1" applyFont="1" applyFill="1" applyBorder="1" applyAlignment="1">
      <alignment vertical="center" shrinkToFit="1"/>
    </xf>
    <xf numFmtId="176" fontId="11" fillId="0" borderId="90" xfId="0" applyNumberFormat="1" applyFont="1" applyFill="1" applyBorder="1" applyAlignment="1">
      <alignment vertical="center" shrinkToFit="1"/>
    </xf>
    <xf numFmtId="178" fontId="11" fillId="0" borderId="91" xfId="0" applyNumberFormat="1" applyFont="1" applyFill="1" applyBorder="1" applyAlignment="1">
      <alignment vertical="center" shrinkToFit="1"/>
    </xf>
    <xf numFmtId="176" fontId="11" fillId="0" borderId="92" xfId="0" applyNumberFormat="1" applyFont="1" applyFill="1" applyBorder="1" applyAlignment="1">
      <alignment vertical="center" shrinkToFit="1"/>
    </xf>
    <xf numFmtId="178" fontId="2" fillId="0" borderId="0" xfId="0" applyNumberFormat="1" applyFont="1" applyFill="1" applyAlignment="1">
      <alignment/>
    </xf>
    <xf numFmtId="0" fontId="7" fillId="0" borderId="72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7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80" fontId="2" fillId="0" borderId="29" xfId="0" applyNumberFormat="1" applyFont="1" applyFill="1" applyBorder="1" applyAlignment="1">
      <alignment horizontal="left" vertical="center"/>
    </xf>
    <xf numFmtId="182" fontId="7" fillId="0" borderId="0" xfId="0" applyNumberFormat="1" applyFont="1" applyFill="1" applyBorder="1" applyAlignment="1">
      <alignment horizontal="left" vertical="center"/>
    </xf>
    <xf numFmtId="0" fontId="7" fillId="0" borderId="93" xfId="0" applyFont="1" applyFill="1" applyBorder="1" applyAlignment="1">
      <alignment horizontal="left" vertical="center"/>
    </xf>
    <xf numFmtId="0" fontId="7" fillId="0" borderId="73" xfId="0" applyFont="1" applyFill="1" applyBorder="1" applyAlignment="1">
      <alignment horizontal="left" vertical="center"/>
    </xf>
    <xf numFmtId="0" fontId="7" fillId="0" borderId="94" xfId="0" applyFont="1" applyFill="1" applyBorder="1" applyAlignment="1">
      <alignment horizontal="left" vertical="center"/>
    </xf>
    <xf numFmtId="0" fontId="7" fillId="0" borderId="78" xfId="0" applyFont="1" applyFill="1" applyBorder="1" applyAlignment="1">
      <alignment horizontal="left" vertical="center"/>
    </xf>
    <xf numFmtId="0" fontId="7" fillId="0" borderId="77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90" fontId="5" fillId="0" borderId="0" xfId="0" applyNumberFormat="1" applyFont="1" applyAlignment="1">
      <alignment horizontal="center" vertical="center"/>
    </xf>
    <xf numFmtId="190" fontId="6" fillId="0" borderId="0" xfId="0" applyNumberFormat="1" applyFont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95" xfId="0" applyFont="1" applyFill="1" applyBorder="1" applyAlignment="1">
      <alignment horizontal="center" vertical="center"/>
    </xf>
    <xf numFmtId="0" fontId="7" fillId="0" borderId="96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178" fontId="7" fillId="0" borderId="48" xfId="0" applyNumberFormat="1" applyFont="1" applyFill="1" applyBorder="1" applyAlignment="1">
      <alignment vertical="center"/>
    </xf>
    <xf numFmtId="178" fontId="7" fillId="0" borderId="49" xfId="0" applyNumberFormat="1" applyFont="1" applyFill="1" applyBorder="1" applyAlignment="1">
      <alignment vertical="center"/>
    </xf>
    <xf numFmtId="0" fontId="7" fillId="0" borderId="7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9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98" xfId="0" applyFont="1" applyFill="1" applyBorder="1" applyAlignment="1">
      <alignment horizontal="center" vertical="center"/>
    </xf>
    <xf numFmtId="0" fontId="7" fillId="0" borderId="99" xfId="0" applyFont="1" applyFill="1" applyBorder="1" applyAlignment="1">
      <alignment horizontal="center" vertical="center"/>
    </xf>
    <xf numFmtId="0" fontId="7" fillId="0" borderId="100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83" xfId="0" applyFont="1" applyFill="1" applyBorder="1" applyAlignment="1">
      <alignment horizontal="center" vertical="center"/>
    </xf>
    <xf numFmtId="0" fontId="7" fillId="0" borderId="101" xfId="0" applyFont="1" applyFill="1" applyBorder="1" applyAlignment="1">
      <alignment horizontal="center" vertical="center"/>
    </xf>
    <xf numFmtId="178" fontId="7" fillId="0" borderId="102" xfId="0" applyNumberFormat="1" applyFont="1" applyFill="1" applyBorder="1" applyAlignment="1">
      <alignment vertical="center"/>
    </xf>
    <xf numFmtId="0" fontId="7" fillId="0" borderId="18" xfId="0" applyFont="1" applyFill="1" applyBorder="1" applyAlignment="1">
      <alignment horizontal="left" vertical="center" shrinkToFit="1"/>
    </xf>
    <xf numFmtId="0" fontId="7" fillId="0" borderId="46" xfId="0" applyFont="1" applyFill="1" applyBorder="1" applyAlignment="1">
      <alignment horizontal="left" vertical="center" shrinkToFit="1"/>
    </xf>
    <xf numFmtId="0" fontId="7" fillId="0" borderId="48" xfId="0" applyFont="1" applyFill="1" applyBorder="1" applyAlignment="1">
      <alignment horizontal="left" vertical="center" shrinkToFit="1"/>
    </xf>
    <xf numFmtId="0" fontId="7" fillId="0" borderId="49" xfId="0" applyFont="1" applyFill="1" applyBorder="1" applyAlignment="1">
      <alignment horizontal="left" vertical="center" shrinkToFit="1"/>
    </xf>
    <xf numFmtId="0" fontId="7" fillId="0" borderId="103" xfId="0" applyFont="1" applyFill="1" applyBorder="1" applyAlignment="1">
      <alignment horizontal="left" vertical="center"/>
    </xf>
    <xf numFmtId="0" fontId="7" fillId="0" borderId="104" xfId="0" applyFont="1" applyFill="1" applyBorder="1" applyAlignment="1">
      <alignment horizontal="left" vertical="center"/>
    </xf>
    <xf numFmtId="0" fontId="7" fillId="0" borderId="91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176" fontId="7" fillId="0" borderId="0" xfId="0" applyNumberFormat="1" applyFont="1" applyAlignment="1">
      <alignment horizontal="right" vertical="center"/>
    </xf>
    <xf numFmtId="0" fontId="7" fillId="0" borderId="105" xfId="0" applyFont="1" applyFill="1" applyBorder="1" applyAlignment="1">
      <alignment horizontal="center" vertical="center"/>
    </xf>
    <xf numFmtId="0" fontId="7" fillId="0" borderId="106" xfId="0" applyFont="1" applyFill="1" applyBorder="1" applyAlignment="1">
      <alignment horizontal="center" vertical="center"/>
    </xf>
    <xf numFmtId="0" fontId="7" fillId="0" borderId="107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08" xfId="0" applyFont="1" applyFill="1" applyBorder="1" applyAlignment="1">
      <alignment horizontal="center" vertical="center"/>
    </xf>
    <xf numFmtId="0" fontId="7" fillId="0" borderId="109" xfId="0" applyFont="1" applyFill="1" applyBorder="1" applyAlignment="1">
      <alignment horizontal="center" vertical="center"/>
    </xf>
    <xf numFmtId="0" fontId="7" fillId="0" borderId="109" xfId="0" applyFont="1" applyFill="1" applyBorder="1" applyAlignment="1">
      <alignment horizontal="center" vertical="center" wrapText="1"/>
    </xf>
    <xf numFmtId="0" fontId="7" fillId="0" borderId="110" xfId="0" applyFont="1" applyFill="1" applyBorder="1" applyAlignment="1">
      <alignment horizontal="center" vertical="center" wrapText="1"/>
    </xf>
    <xf numFmtId="0" fontId="7" fillId="0" borderId="111" xfId="0" applyFont="1" applyFill="1" applyBorder="1" applyAlignment="1">
      <alignment horizontal="center" vertical="center"/>
    </xf>
    <xf numFmtId="0" fontId="7" fillId="0" borderId="112" xfId="0" applyFont="1" applyFill="1" applyBorder="1" applyAlignment="1">
      <alignment horizontal="center" vertical="center"/>
    </xf>
    <xf numFmtId="0" fontId="0" fillId="0" borderId="46" xfId="0" applyFill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47"/>
  <sheetViews>
    <sheetView tabSelected="1" zoomScale="50" zoomScaleNormal="50" zoomScalePageLayoutView="0" workbookViewId="0" topLeftCell="A1">
      <selection activeCell="F2" sqref="F2:N2"/>
    </sheetView>
  </sheetViews>
  <sheetFormatPr defaultColWidth="0" defaultRowHeight="13.5" zeroHeight="1"/>
  <cols>
    <col min="1" max="1" width="4.625" style="61" customWidth="1"/>
    <col min="2" max="2" width="3.75390625" style="61" customWidth="1"/>
    <col min="3" max="4" width="6.125" style="61" customWidth="1"/>
    <col min="5" max="5" width="20.625" style="61" customWidth="1"/>
    <col min="6" max="16" width="16.625" style="61" customWidth="1"/>
    <col min="17" max="17" width="4.25390625" style="61" customWidth="1"/>
    <col min="18" max="16384" width="0" style="61" hidden="1" customWidth="1"/>
  </cols>
  <sheetData>
    <row r="1" spans="4:15" ht="39.75" customHeight="1">
      <c r="D1" s="104"/>
      <c r="E1" s="105"/>
      <c r="F1" s="157" t="s">
        <v>60</v>
      </c>
      <c r="G1" s="157"/>
      <c r="H1" s="157"/>
      <c r="I1" s="157"/>
      <c r="J1" s="157"/>
      <c r="K1" s="157"/>
      <c r="L1" s="157"/>
      <c r="M1" s="157"/>
      <c r="N1" s="157"/>
      <c r="O1" s="106"/>
    </row>
    <row r="2" spans="5:16" ht="45" customHeight="1">
      <c r="E2" s="107"/>
      <c r="F2" s="158" t="s">
        <v>85</v>
      </c>
      <c r="G2" s="158"/>
      <c r="H2" s="158"/>
      <c r="I2" s="158"/>
      <c r="J2" s="158"/>
      <c r="K2" s="159"/>
      <c r="L2" s="159"/>
      <c r="M2" s="159"/>
      <c r="N2" s="159"/>
      <c r="O2" s="160">
        <v>41009</v>
      </c>
      <c r="P2" s="160"/>
    </row>
    <row r="3" spans="6:17" ht="45" customHeight="1">
      <c r="F3" s="109"/>
      <c r="G3" s="109"/>
      <c r="H3" s="109"/>
      <c r="I3" s="109"/>
      <c r="J3" s="109"/>
      <c r="N3" s="110"/>
      <c r="O3" s="160" t="s">
        <v>0</v>
      </c>
      <c r="P3" s="160"/>
      <c r="Q3" s="111"/>
    </row>
    <row r="4" spans="3:17" ht="45" customHeight="1">
      <c r="C4" s="112" t="s">
        <v>61</v>
      </c>
      <c r="F4" s="109"/>
      <c r="G4" s="109"/>
      <c r="H4" s="109"/>
      <c r="I4" s="109"/>
      <c r="J4" s="109"/>
      <c r="N4" s="110"/>
      <c r="O4" s="108"/>
      <c r="P4" s="108"/>
      <c r="Q4" s="111"/>
    </row>
    <row r="5" spans="6:17" ht="7.5" customHeight="1" thickBot="1">
      <c r="F5" s="109"/>
      <c r="G5" s="109"/>
      <c r="H5" s="109"/>
      <c r="I5" s="109"/>
      <c r="J5" s="109"/>
      <c r="N5" s="110"/>
      <c r="O5" s="108"/>
      <c r="P5" s="108"/>
      <c r="Q5" s="111"/>
    </row>
    <row r="6" spans="3:17" ht="45" customHeight="1">
      <c r="C6" s="176" t="s">
        <v>59</v>
      </c>
      <c r="D6" s="177"/>
      <c r="E6" s="177"/>
      <c r="F6" s="164" t="s">
        <v>56</v>
      </c>
      <c r="G6" s="177"/>
      <c r="H6" s="164" t="s">
        <v>57</v>
      </c>
      <c r="I6" s="177"/>
      <c r="J6" s="164" t="s">
        <v>12</v>
      </c>
      <c r="K6" s="165"/>
      <c r="N6" s="110"/>
      <c r="O6" s="108"/>
      <c r="P6" s="108"/>
      <c r="Q6" s="111"/>
    </row>
    <row r="7" spans="3:17" ht="45" customHeight="1" thickBot="1">
      <c r="C7" s="178" t="s">
        <v>58</v>
      </c>
      <c r="D7" s="179"/>
      <c r="E7" s="179"/>
      <c r="F7" s="166">
        <v>43691</v>
      </c>
      <c r="G7" s="180"/>
      <c r="H7" s="166">
        <v>46048</v>
      </c>
      <c r="I7" s="180"/>
      <c r="J7" s="166">
        <f>SUM(F7:I7)</f>
        <v>89739</v>
      </c>
      <c r="K7" s="167"/>
      <c r="M7" s="144"/>
      <c r="N7" s="110"/>
      <c r="O7" s="108"/>
      <c r="P7" s="108"/>
      <c r="Q7" s="111"/>
    </row>
    <row r="8" spans="6:17" ht="45" customHeight="1">
      <c r="F8" s="109"/>
      <c r="G8" s="109"/>
      <c r="H8" s="109"/>
      <c r="I8" s="109"/>
      <c r="J8" s="109"/>
      <c r="N8" s="110"/>
      <c r="O8" s="108"/>
      <c r="P8" s="108"/>
      <c r="Q8" s="111"/>
    </row>
    <row r="9" spans="3:17" ht="45" customHeight="1">
      <c r="C9" s="112" t="s">
        <v>62</v>
      </c>
      <c r="E9" s="113"/>
      <c r="N9" s="150"/>
      <c r="O9" s="150"/>
      <c r="P9" s="150"/>
      <c r="Q9" s="111"/>
    </row>
    <row r="10" spans="3:17" ht="6.75" customHeight="1" thickBot="1">
      <c r="C10" s="114"/>
      <c r="D10" s="114"/>
      <c r="E10" s="115"/>
      <c r="L10" s="116"/>
      <c r="M10" s="116"/>
      <c r="N10" s="149"/>
      <c r="O10" s="149"/>
      <c r="P10" s="149"/>
      <c r="Q10" s="116"/>
    </row>
    <row r="11" spans="3:17" ht="49.5" customHeight="1">
      <c r="C11" s="147"/>
      <c r="D11" s="148"/>
      <c r="E11" s="148"/>
      <c r="F11" s="11" t="s">
        <v>10</v>
      </c>
      <c r="G11" s="11" t="s">
        <v>68</v>
      </c>
      <c r="H11" s="12" t="s">
        <v>11</v>
      </c>
      <c r="I11" s="13" t="s">
        <v>69</v>
      </c>
      <c r="J11" s="14" t="s">
        <v>1</v>
      </c>
      <c r="K11" s="14" t="s">
        <v>2</v>
      </c>
      <c r="L11" s="14" t="s">
        <v>3</v>
      </c>
      <c r="M11" s="14" t="s">
        <v>4</v>
      </c>
      <c r="N11" s="14" t="s">
        <v>5</v>
      </c>
      <c r="O11" s="15" t="s">
        <v>11</v>
      </c>
      <c r="P11" s="16" t="s">
        <v>12</v>
      </c>
      <c r="Q11" s="17"/>
    </row>
    <row r="12" spans="3:17" ht="49.5" customHeight="1">
      <c r="C12" s="117" t="s">
        <v>13</v>
      </c>
      <c r="D12" s="18"/>
      <c r="E12" s="18"/>
      <c r="F12" s="24">
        <f>SUM(F13:F14)</f>
        <v>3513</v>
      </c>
      <c r="G12" s="24">
        <f>SUM(G13:G14)</f>
        <v>2780</v>
      </c>
      <c r="H12" s="25">
        <f>F12+G12</f>
        <v>6293</v>
      </c>
      <c r="I12" s="19">
        <v>0</v>
      </c>
      <c r="J12" s="24">
        <f>J13+J14</f>
        <v>4142</v>
      </c>
      <c r="K12" s="24">
        <f>K13+K14</f>
        <v>2577</v>
      </c>
      <c r="L12" s="24">
        <f>L13+L14</f>
        <v>1926</v>
      </c>
      <c r="M12" s="24">
        <f>M13+M14</f>
        <v>2172</v>
      </c>
      <c r="N12" s="24">
        <f>N13+N14</f>
        <v>1516</v>
      </c>
      <c r="O12" s="25">
        <f>SUM(J12:N12)</f>
        <v>12333</v>
      </c>
      <c r="P12" s="27">
        <f>H12+O12</f>
        <v>18626</v>
      </c>
      <c r="Q12" s="17"/>
    </row>
    <row r="13" spans="3:16" ht="49.5" customHeight="1">
      <c r="C13" s="117" t="s">
        <v>14</v>
      </c>
      <c r="D13" s="118"/>
      <c r="E13" s="118"/>
      <c r="F13" s="24">
        <v>410</v>
      </c>
      <c r="G13" s="24">
        <v>316</v>
      </c>
      <c r="H13" s="25">
        <f>F13+G13</f>
        <v>726</v>
      </c>
      <c r="I13" s="19">
        <v>0</v>
      </c>
      <c r="J13" s="24">
        <v>446</v>
      </c>
      <c r="K13" s="24">
        <v>267</v>
      </c>
      <c r="L13" s="24">
        <v>222</v>
      </c>
      <c r="M13" s="24">
        <v>205</v>
      </c>
      <c r="N13" s="24">
        <v>142</v>
      </c>
      <c r="O13" s="25">
        <f>SUM(J13:N13)</f>
        <v>1282</v>
      </c>
      <c r="P13" s="27">
        <f>H13+O13</f>
        <v>2008</v>
      </c>
    </row>
    <row r="14" spans="3:16" ht="49.5" customHeight="1">
      <c r="C14" s="145" t="s">
        <v>15</v>
      </c>
      <c r="D14" s="146"/>
      <c r="E14" s="146"/>
      <c r="F14" s="24">
        <v>3103</v>
      </c>
      <c r="G14" s="24">
        <v>2464</v>
      </c>
      <c r="H14" s="25">
        <f>F14+G14</f>
        <v>5567</v>
      </c>
      <c r="I14" s="19">
        <v>0</v>
      </c>
      <c r="J14" s="24">
        <v>3696</v>
      </c>
      <c r="K14" s="24">
        <v>2310</v>
      </c>
      <c r="L14" s="24">
        <v>1704</v>
      </c>
      <c r="M14" s="24">
        <v>1967</v>
      </c>
      <c r="N14" s="24">
        <v>1374</v>
      </c>
      <c r="O14" s="25">
        <f>SUM(J14:N14)</f>
        <v>11051</v>
      </c>
      <c r="P14" s="27">
        <f>H14+O14</f>
        <v>16618</v>
      </c>
    </row>
    <row r="15" spans="3:16" ht="49.5" customHeight="1">
      <c r="C15" s="145" t="s">
        <v>16</v>
      </c>
      <c r="D15" s="146"/>
      <c r="E15" s="146"/>
      <c r="F15" s="24">
        <v>30</v>
      </c>
      <c r="G15" s="24">
        <v>40</v>
      </c>
      <c r="H15" s="25">
        <f>F15+G15</f>
        <v>70</v>
      </c>
      <c r="I15" s="19">
        <v>0</v>
      </c>
      <c r="J15" s="24">
        <v>64</v>
      </c>
      <c r="K15" s="24">
        <v>57</v>
      </c>
      <c r="L15" s="24">
        <v>54</v>
      </c>
      <c r="M15" s="24">
        <v>44</v>
      </c>
      <c r="N15" s="24">
        <v>31</v>
      </c>
      <c r="O15" s="25">
        <f>SUM(J15:N15)</f>
        <v>250</v>
      </c>
      <c r="P15" s="27">
        <f>H15+O15</f>
        <v>320</v>
      </c>
    </row>
    <row r="16" spans="3:16" ht="49.5" customHeight="1" thickBot="1">
      <c r="C16" s="151" t="s">
        <v>17</v>
      </c>
      <c r="D16" s="152"/>
      <c r="E16" s="152"/>
      <c r="F16" s="119">
        <f>F12+F15</f>
        <v>3543</v>
      </c>
      <c r="G16" s="119">
        <f>G12+G15</f>
        <v>2820</v>
      </c>
      <c r="H16" s="119">
        <f>H12+H15</f>
        <v>6363</v>
      </c>
      <c r="I16" s="120">
        <v>0</v>
      </c>
      <c r="J16" s="119">
        <f aca="true" t="shared" si="0" ref="J16:O16">J12+J15</f>
        <v>4206</v>
      </c>
      <c r="K16" s="119">
        <f t="shared" si="0"/>
        <v>2634</v>
      </c>
      <c r="L16" s="119">
        <f t="shared" si="0"/>
        <v>1980</v>
      </c>
      <c r="M16" s="119">
        <f t="shared" si="0"/>
        <v>2216</v>
      </c>
      <c r="N16" s="119">
        <f t="shared" si="0"/>
        <v>1547</v>
      </c>
      <c r="O16" s="119">
        <f t="shared" si="0"/>
        <v>12583</v>
      </c>
      <c r="P16" s="121">
        <f>H16+O16</f>
        <v>18946</v>
      </c>
    </row>
    <row r="17" ht="39.75" customHeight="1"/>
    <row r="18" spans="3:17" ht="39.75" customHeight="1">
      <c r="C18" s="112" t="s">
        <v>63</v>
      </c>
      <c r="E18" s="113"/>
      <c r="N18" s="111"/>
      <c r="O18" s="111"/>
      <c r="P18" s="111"/>
      <c r="Q18" s="111"/>
    </row>
    <row r="19" spans="3:17" ht="6.75" customHeight="1" thickBot="1">
      <c r="C19" s="114"/>
      <c r="D19" s="114"/>
      <c r="E19" s="115"/>
      <c r="L19" s="116"/>
      <c r="M19" s="116"/>
      <c r="N19" s="116"/>
      <c r="P19" s="116"/>
      <c r="Q19" s="116"/>
    </row>
    <row r="20" spans="3:17" ht="49.5" customHeight="1">
      <c r="C20" s="147"/>
      <c r="D20" s="148"/>
      <c r="E20" s="148"/>
      <c r="F20" s="170" t="s">
        <v>18</v>
      </c>
      <c r="G20" s="163"/>
      <c r="H20" s="163"/>
      <c r="I20" s="163" t="s">
        <v>19</v>
      </c>
      <c r="J20" s="163"/>
      <c r="K20" s="163"/>
      <c r="L20" s="163"/>
      <c r="M20" s="163"/>
      <c r="N20" s="163"/>
      <c r="O20" s="163"/>
      <c r="P20" s="161" t="s">
        <v>6</v>
      </c>
      <c r="Q20" s="17"/>
    </row>
    <row r="21" spans="3:17" ht="49.5" customHeight="1">
      <c r="C21" s="168"/>
      <c r="D21" s="169"/>
      <c r="E21" s="169"/>
      <c r="F21" s="18" t="s">
        <v>7</v>
      </c>
      <c r="G21" s="18" t="s">
        <v>8</v>
      </c>
      <c r="H21" s="20" t="s">
        <v>9</v>
      </c>
      <c r="I21" s="21" t="s">
        <v>69</v>
      </c>
      <c r="J21" s="18" t="s">
        <v>1</v>
      </c>
      <c r="K21" s="22" t="s">
        <v>2</v>
      </c>
      <c r="L21" s="22" t="s">
        <v>3</v>
      </c>
      <c r="M21" s="22" t="s">
        <v>4</v>
      </c>
      <c r="N21" s="22" t="s">
        <v>5</v>
      </c>
      <c r="O21" s="23" t="s">
        <v>9</v>
      </c>
      <c r="P21" s="162"/>
      <c r="Q21" s="17"/>
    </row>
    <row r="22" spans="3:17" ht="49.5" customHeight="1">
      <c r="C22" s="117" t="s">
        <v>13</v>
      </c>
      <c r="D22" s="18"/>
      <c r="E22" s="18"/>
      <c r="F22" s="24">
        <v>1928</v>
      </c>
      <c r="G22" s="24">
        <v>1964</v>
      </c>
      <c r="H22" s="25">
        <v>3892</v>
      </c>
      <c r="I22" s="26">
        <v>0</v>
      </c>
      <c r="J22" s="24">
        <v>2936</v>
      </c>
      <c r="K22" s="24">
        <v>1910</v>
      </c>
      <c r="L22" s="24">
        <v>1032</v>
      </c>
      <c r="M22" s="24">
        <v>709</v>
      </c>
      <c r="N22" s="24">
        <v>374</v>
      </c>
      <c r="O22" s="25">
        <v>6961</v>
      </c>
      <c r="P22" s="27">
        <v>10853</v>
      </c>
      <c r="Q22" s="17"/>
    </row>
    <row r="23" spans="3:16" ht="49.5" customHeight="1">
      <c r="C23" s="145" t="s">
        <v>16</v>
      </c>
      <c r="D23" s="146"/>
      <c r="E23" s="146"/>
      <c r="F23" s="24">
        <v>13</v>
      </c>
      <c r="G23" s="24">
        <v>29</v>
      </c>
      <c r="H23" s="25">
        <v>42</v>
      </c>
      <c r="I23" s="26">
        <v>0</v>
      </c>
      <c r="J23" s="24">
        <v>56</v>
      </c>
      <c r="K23" s="24">
        <v>41</v>
      </c>
      <c r="L23" s="24">
        <v>36</v>
      </c>
      <c r="M23" s="24">
        <v>22</v>
      </c>
      <c r="N23" s="24">
        <v>8</v>
      </c>
      <c r="O23" s="25">
        <v>163</v>
      </c>
      <c r="P23" s="27">
        <v>205</v>
      </c>
    </row>
    <row r="24" spans="3:16" ht="49.5" customHeight="1" thickBot="1">
      <c r="C24" s="151" t="s">
        <v>17</v>
      </c>
      <c r="D24" s="152"/>
      <c r="E24" s="152"/>
      <c r="F24" s="119">
        <v>1941</v>
      </c>
      <c r="G24" s="119">
        <v>1993</v>
      </c>
      <c r="H24" s="122">
        <v>3934</v>
      </c>
      <c r="I24" s="123">
        <v>0</v>
      </c>
      <c r="J24" s="119">
        <v>2992</v>
      </c>
      <c r="K24" s="119">
        <v>1951</v>
      </c>
      <c r="L24" s="119">
        <v>1068</v>
      </c>
      <c r="M24" s="119">
        <v>731</v>
      </c>
      <c r="N24" s="119">
        <v>382</v>
      </c>
      <c r="O24" s="122">
        <v>7124</v>
      </c>
      <c r="P24" s="121">
        <v>11058</v>
      </c>
    </row>
    <row r="25" ht="39.75" customHeight="1"/>
    <row r="26" spans="3:17" ht="39.75" customHeight="1">
      <c r="C26" s="112" t="s">
        <v>64</v>
      </c>
      <c r="E26" s="113"/>
      <c r="N26" s="111"/>
      <c r="O26" s="111"/>
      <c r="P26" s="111"/>
      <c r="Q26" s="111"/>
    </row>
    <row r="27" spans="3:17" ht="6.75" customHeight="1" thickBot="1">
      <c r="C27" s="114"/>
      <c r="D27" s="114"/>
      <c r="E27" s="115"/>
      <c r="L27" s="116"/>
      <c r="M27" s="116"/>
      <c r="N27" s="116"/>
      <c r="P27" s="116"/>
      <c r="Q27" s="116"/>
    </row>
    <row r="28" spans="3:17" ht="49.5" customHeight="1">
      <c r="C28" s="147"/>
      <c r="D28" s="148"/>
      <c r="E28" s="148"/>
      <c r="F28" s="170" t="s">
        <v>18</v>
      </c>
      <c r="G28" s="163"/>
      <c r="H28" s="163"/>
      <c r="I28" s="163" t="s">
        <v>19</v>
      </c>
      <c r="J28" s="163"/>
      <c r="K28" s="163"/>
      <c r="L28" s="163"/>
      <c r="M28" s="163"/>
      <c r="N28" s="163"/>
      <c r="O28" s="163"/>
      <c r="P28" s="161" t="s">
        <v>6</v>
      </c>
      <c r="Q28" s="17"/>
    </row>
    <row r="29" spans="3:17" ht="49.5" customHeight="1">
      <c r="C29" s="168"/>
      <c r="D29" s="169"/>
      <c r="E29" s="169"/>
      <c r="F29" s="18" t="s">
        <v>7</v>
      </c>
      <c r="G29" s="18" t="s">
        <v>8</v>
      </c>
      <c r="H29" s="20" t="s">
        <v>9</v>
      </c>
      <c r="I29" s="21" t="s">
        <v>69</v>
      </c>
      <c r="J29" s="18" t="s">
        <v>1</v>
      </c>
      <c r="K29" s="22" t="s">
        <v>2</v>
      </c>
      <c r="L29" s="22" t="s">
        <v>3</v>
      </c>
      <c r="M29" s="22" t="s">
        <v>4</v>
      </c>
      <c r="N29" s="22" t="s">
        <v>5</v>
      </c>
      <c r="O29" s="23" t="s">
        <v>9</v>
      </c>
      <c r="P29" s="162"/>
      <c r="Q29" s="17"/>
    </row>
    <row r="30" spans="3:17" ht="49.5" customHeight="1">
      <c r="C30" s="117" t="s">
        <v>13</v>
      </c>
      <c r="D30" s="18"/>
      <c r="E30" s="18"/>
      <c r="F30" s="24">
        <v>18</v>
      </c>
      <c r="G30" s="24">
        <v>20</v>
      </c>
      <c r="H30" s="25">
        <v>38</v>
      </c>
      <c r="I30" s="26">
        <v>0</v>
      </c>
      <c r="J30" s="24">
        <v>311</v>
      </c>
      <c r="K30" s="24">
        <v>304</v>
      </c>
      <c r="L30" s="24">
        <v>338</v>
      </c>
      <c r="M30" s="24">
        <v>329</v>
      </c>
      <c r="N30" s="24">
        <v>232</v>
      </c>
      <c r="O30" s="25">
        <v>1514</v>
      </c>
      <c r="P30" s="27">
        <v>1552</v>
      </c>
      <c r="Q30" s="17"/>
    </row>
    <row r="31" spans="3:16" ht="49.5" customHeight="1">
      <c r="C31" s="145" t="s">
        <v>16</v>
      </c>
      <c r="D31" s="146"/>
      <c r="E31" s="146"/>
      <c r="F31" s="24">
        <v>0</v>
      </c>
      <c r="G31" s="24">
        <v>0</v>
      </c>
      <c r="H31" s="25">
        <v>0</v>
      </c>
      <c r="I31" s="26">
        <v>0</v>
      </c>
      <c r="J31" s="24">
        <v>1</v>
      </c>
      <c r="K31" s="24">
        <v>2</v>
      </c>
      <c r="L31" s="24">
        <v>1</v>
      </c>
      <c r="M31" s="24">
        <v>2</v>
      </c>
      <c r="N31" s="24">
        <v>1</v>
      </c>
      <c r="O31" s="25">
        <v>7</v>
      </c>
      <c r="P31" s="27">
        <v>7</v>
      </c>
    </row>
    <row r="32" spans="3:16" ht="49.5" customHeight="1" thickBot="1">
      <c r="C32" s="151" t="s">
        <v>17</v>
      </c>
      <c r="D32" s="152"/>
      <c r="E32" s="152"/>
      <c r="F32" s="119">
        <v>18</v>
      </c>
      <c r="G32" s="119">
        <v>20</v>
      </c>
      <c r="H32" s="122">
        <v>38</v>
      </c>
      <c r="I32" s="123">
        <v>0</v>
      </c>
      <c r="J32" s="119">
        <v>312</v>
      </c>
      <c r="K32" s="119">
        <v>306</v>
      </c>
      <c r="L32" s="119">
        <v>339</v>
      </c>
      <c r="M32" s="119">
        <v>331</v>
      </c>
      <c r="N32" s="119">
        <v>233</v>
      </c>
      <c r="O32" s="122">
        <v>1521</v>
      </c>
      <c r="P32" s="121">
        <v>1559</v>
      </c>
    </row>
    <row r="33" ht="39.75" customHeight="1"/>
    <row r="34" spans="3:17" ht="39.75" customHeight="1">
      <c r="C34" s="112" t="s">
        <v>65</v>
      </c>
      <c r="E34" s="113"/>
      <c r="N34" s="111"/>
      <c r="O34" s="111"/>
      <c r="P34" s="111"/>
      <c r="Q34" s="111"/>
    </row>
    <row r="35" spans="3:17" ht="6.75" customHeight="1" thickBot="1">
      <c r="C35" s="114"/>
      <c r="D35" s="114"/>
      <c r="E35" s="115"/>
      <c r="L35" s="116"/>
      <c r="M35" s="116"/>
      <c r="N35" s="116"/>
      <c r="P35" s="116"/>
      <c r="Q35" s="116"/>
    </row>
    <row r="36" spans="3:17" ht="49.5" customHeight="1">
      <c r="C36" s="147"/>
      <c r="D36" s="148"/>
      <c r="E36" s="148"/>
      <c r="F36" s="170" t="s">
        <v>18</v>
      </c>
      <c r="G36" s="163"/>
      <c r="H36" s="163"/>
      <c r="I36" s="163" t="s">
        <v>19</v>
      </c>
      <c r="J36" s="163"/>
      <c r="K36" s="163"/>
      <c r="L36" s="163"/>
      <c r="M36" s="163"/>
      <c r="N36" s="175"/>
      <c r="O36" s="173" t="s">
        <v>6</v>
      </c>
      <c r="P36" s="17"/>
      <c r="Q36" s="17"/>
    </row>
    <row r="37" spans="3:17" ht="49.5" customHeight="1" thickBot="1">
      <c r="C37" s="171"/>
      <c r="D37" s="172"/>
      <c r="E37" s="172"/>
      <c r="F37" s="28" t="s">
        <v>7</v>
      </c>
      <c r="G37" s="28" t="s">
        <v>8</v>
      </c>
      <c r="H37" s="29" t="s">
        <v>9</v>
      </c>
      <c r="I37" s="30" t="s">
        <v>1</v>
      </c>
      <c r="J37" s="28" t="s">
        <v>2</v>
      </c>
      <c r="K37" s="31" t="s">
        <v>3</v>
      </c>
      <c r="L37" s="31" t="s">
        <v>4</v>
      </c>
      <c r="M37" s="31" t="s">
        <v>5</v>
      </c>
      <c r="N37" s="32" t="s">
        <v>11</v>
      </c>
      <c r="O37" s="174"/>
      <c r="P37" s="17"/>
      <c r="Q37" s="17"/>
    </row>
    <row r="38" spans="3:17" ht="49.5" customHeight="1">
      <c r="C38" s="124" t="s">
        <v>20</v>
      </c>
      <c r="D38" s="11"/>
      <c r="E38" s="11"/>
      <c r="F38" s="33">
        <v>0</v>
      </c>
      <c r="G38" s="33">
        <v>0</v>
      </c>
      <c r="H38" s="34">
        <v>0</v>
      </c>
      <c r="I38" s="35">
        <v>20</v>
      </c>
      <c r="J38" s="33">
        <v>38</v>
      </c>
      <c r="K38" s="33">
        <v>203</v>
      </c>
      <c r="L38" s="33">
        <v>433</v>
      </c>
      <c r="M38" s="33">
        <v>406</v>
      </c>
      <c r="N38" s="34">
        <v>1100</v>
      </c>
      <c r="O38" s="36">
        <v>1100</v>
      </c>
      <c r="P38" s="17"/>
      <c r="Q38" s="17"/>
    </row>
    <row r="39" spans="3:15" ht="49.5" customHeight="1">
      <c r="C39" s="145" t="s">
        <v>13</v>
      </c>
      <c r="D39" s="146"/>
      <c r="E39" s="146"/>
      <c r="F39" s="24">
        <v>0</v>
      </c>
      <c r="G39" s="24">
        <v>0</v>
      </c>
      <c r="H39" s="25">
        <v>0</v>
      </c>
      <c r="I39" s="26">
        <v>20</v>
      </c>
      <c r="J39" s="24">
        <v>37</v>
      </c>
      <c r="K39" s="24">
        <v>201</v>
      </c>
      <c r="L39" s="24">
        <v>432</v>
      </c>
      <c r="M39" s="24">
        <v>401</v>
      </c>
      <c r="N39" s="25">
        <v>1091</v>
      </c>
      <c r="O39" s="27">
        <v>1091</v>
      </c>
    </row>
    <row r="40" spans="3:15" ht="49.5" customHeight="1" thickBot="1">
      <c r="C40" s="151" t="s">
        <v>16</v>
      </c>
      <c r="D40" s="152"/>
      <c r="E40" s="152"/>
      <c r="F40" s="119">
        <v>0</v>
      </c>
      <c r="G40" s="119">
        <v>0</v>
      </c>
      <c r="H40" s="122">
        <v>0</v>
      </c>
      <c r="I40" s="123">
        <v>0</v>
      </c>
      <c r="J40" s="119">
        <v>1</v>
      </c>
      <c r="K40" s="119">
        <v>2</v>
      </c>
      <c r="L40" s="119">
        <v>1</v>
      </c>
      <c r="M40" s="119">
        <v>5</v>
      </c>
      <c r="N40" s="122">
        <v>9</v>
      </c>
      <c r="O40" s="121">
        <v>9</v>
      </c>
    </row>
    <row r="41" spans="3:15" ht="49.5" customHeight="1">
      <c r="C41" s="155" t="s">
        <v>70</v>
      </c>
      <c r="D41" s="156"/>
      <c r="E41" s="156"/>
      <c r="F41" s="33">
        <v>0</v>
      </c>
      <c r="G41" s="33">
        <v>0</v>
      </c>
      <c r="H41" s="34">
        <v>0</v>
      </c>
      <c r="I41" s="35">
        <v>159</v>
      </c>
      <c r="J41" s="33">
        <v>184</v>
      </c>
      <c r="K41" s="33">
        <v>177</v>
      </c>
      <c r="L41" s="33">
        <v>183</v>
      </c>
      <c r="M41" s="33">
        <v>86</v>
      </c>
      <c r="N41" s="34">
        <v>789</v>
      </c>
      <c r="O41" s="36">
        <v>789</v>
      </c>
    </row>
    <row r="42" spans="3:15" ht="49.5" customHeight="1">
      <c r="C42" s="145" t="s">
        <v>13</v>
      </c>
      <c r="D42" s="146"/>
      <c r="E42" s="146"/>
      <c r="F42" s="24">
        <v>0</v>
      </c>
      <c r="G42" s="24">
        <v>0</v>
      </c>
      <c r="H42" s="25">
        <v>0</v>
      </c>
      <c r="I42" s="26">
        <v>158</v>
      </c>
      <c r="J42" s="24">
        <v>183</v>
      </c>
      <c r="K42" s="24">
        <v>173</v>
      </c>
      <c r="L42" s="24">
        <v>180</v>
      </c>
      <c r="M42" s="24">
        <v>84</v>
      </c>
      <c r="N42" s="25">
        <v>778</v>
      </c>
      <c r="O42" s="27">
        <v>778</v>
      </c>
    </row>
    <row r="43" spans="3:15" ht="49.5" customHeight="1" thickBot="1">
      <c r="C43" s="151" t="s">
        <v>16</v>
      </c>
      <c r="D43" s="152"/>
      <c r="E43" s="152"/>
      <c r="F43" s="119">
        <v>0</v>
      </c>
      <c r="G43" s="119">
        <v>0</v>
      </c>
      <c r="H43" s="122">
        <v>0</v>
      </c>
      <c r="I43" s="123">
        <v>1</v>
      </c>
      <c r="J43" s="119">
        <v>1</v>
      </c>
      <c r="K43" s="119">
        <v>4</v>
      </c>
      <c r="L43" s="119">
        <v>3</v>
      </c>
      <c r="M43" s="119">
        <v>2</v>
      </c>
      <c r="N43" s="122">
        <v>11</v>
      </c>
      <c r="O43" s="121">
        <v>11</v>
      </c>
    </row>
    <row r="44" spans="3:15" ht="49.5" customHeight="1">
      <c r="C44" s="155" t="s">
        <v>21</v>
      </c>
      <c r="D44" s="156"/>
      <c r="E44" s="156"/>
      <c r="F44" s="33">
        <v>0</v>
      </c>
      <c r="G44" s="33">
        <v>1</v>
      </c>
      <c r="H44" s="34">
        <v>1</v>
      </c>
      <c r="I44" s="35">
        <v>14</v>
      </c>
      <c r="J44" s="33">
        <v>19</v>
      </c>
      <c r="K44" s="33">
        <v>42</v>
      </c>
      <c r="L44" s="33">
        <v>163</v>
      </c>
      <c r="M44" s="33">
        <v>151</v>
      </c>
      <c r="N44" s="34">
        <v>389</v>
      </c>
      <c r="O44" s="36">
        <v>390</v>
      </c>
    </row>
    <row r="45" spans="3:15" ht="49.5" customHeight="1">
      <c r="C45" s="145" t="s">
        <v>13</v>
      </c>
      <c r="D45" s="146"/>
      <c r="E45" s="146"/>
      <c r="F45" s="24">
        <v>0</v>
      </c>
      <c r="G45" s="24">
        <v>1</v>
      </c>
      <c r="H45" s="25">
        <v>1</v>
      </c>
      <c r="I45" s="26">
        <v>14</v>
      </c>
      <c r="J45" s="24">
        <v>19</v>
      </c>
      <c r="K45" s="24">
        <v>41</v>
      </c>
      <c r="L45" s="24">
        <v>161</v>
      </c>
      <c r="M45" s="24">
        <v>149</v>
      </c>
      <c r="N45" s="25">
        <v>384</v>
      </c>
      <c r="O45" s="27">
        <v>385</v>
      </c>
    </row>
    <row r="46" spans="3:15" ht="49.5" customHeight="1" thickBot="1">
      <c r="C46" s="151" t="s">
        <v>16</v>
      </c>
      <c r="D46" s="152"/>
      <c r="E46" s="152"/>
      <c r="F46" s="119">
        <v>0</v>
      </c>
      <c r="G46" s="119">
        <v>0</v>
      </c>
      <c r="H46" s="122">
        <v>0</v>
      </c>
      <c r="I46" s="123">
        <v>0</v>
      </c>
      <c r="J46" s="119">
        <v>0</v>
      </c>
      <c r="K46" s="119">
        <v>1</v>
      </c>
      <c r="L46" s="119">
        <v>2</v>
      </c>
      <c r="M46" s="119">
        <v>2</v>
      </c>
      <c r="N46" s="122">
        <v>5</v>
      </c>
      <c r="O46" s="121">
        <v>5</v>
      </c>
    </row>
    <row r="47" spans="3:15" ht="49.5" customHeight="1" thickBot="1">
      <c r="C47" s="153" t="s">
        <v>17</v>
      </c>
      <c r="D47" s="154"/>
      <c r="E47" s="154"/>
      <c r="F47" s="125">
        <v>0</v>
      </c>
      <c r="G47" s="125">
        <v>1</v>
      </c>
      <c r="H47" s="126">
        <v>1</v>
      </c>
      <c r="I47" s="127">
        <v>193</v>
      </c>
      <c r="J47" s="125">
        <v>241</v>
      </c>
      <c r="K47" s="125">
        <v>421</v>
      </c>
      <c r="L47" s="125">
        <v>777</v>
      </c>
      <c r="M47" s="125">
        <v>643</v>
      </c>
      <c r="N47" s="126">
        <v>2275</v>
      </c>
      <c r="O47" s="128">
        <v>2276</v>
      </c>
    </row>
    <row r="48" ht="34.5" customHeight="1"/>
  </sheetData>
  <sheetProtection/>
  <mergeCells count="43">
    <mergeCell ref="C6:E6"/>
    <mergeCell ref="C7:E7"/>
    <mergeCell ref="F6:G6"/>
    <mergeCell ref="F7:G7"/>
    <mergeCell ref="H6:I6"/>
    <mergeCell ref="H7:I7"/>
    <mergeCell ref="I28:O28"/>
    <mergeCell ref="P28:P29"/>
    <mergeCell ref="C28:E29"/>
    <mergeCell ref="C36:E37"/>
    <mergeCell ref="F36:H36"/>
    <mergeCell ref="O36:O37"/>
    <mergeCell ref="I36:N36"/>
    <mergeCell ref="F28:H28"/>
    <mergeCell ref="C20:E21"/>
    <mergeCell ref="C31:E31"/>
    <mergeCell ref="C32:E32"/>
    <mergeCell ref="F20:H20"/>
    <mergeCell ref="C23:E23"/>
    <mergeCell ref="C24:E24"/>
    <mergeCell ref="F1:N1"/>
    <mergeCell ref="F2:N2"/>
    <mergeCell ref="O2:P2"/>
    <mergeCell ref="O3:P3"/>
    <mergeCell ref="P20:P21"/>
    <mergeCell ref="I20:O20"/>
    <mergeCell ref="J6:K6"/>
    <mergeCell ref="J7:K7"/>
    <mergeCell ref="C39:E39"/>
    <mergeCell ref="C47:E47"/>
    <mergeCell ref="C40:E40"/>
    <mergeCell ref="C41:E41"/>
    <mergeCell ref="C42:E42"/>
    <mergeCell ref="C43:E43"/>
    <mergeCell ref="C44:E44"/>
    <mergeCell ref="C45:E45"/>
    <mergeCell ref="C46:E46"/>
    <mergeCell ref="C15:E15"/>
    <mergeCell ref="C11:E11"/>
    <mergeCell ref="N10:P10"/>
    <mergeCell ref="N9:P9"/>
    <mergeCell ref="C14:E14"/>
    <mergeCell ref="C16:E16"/>
  </mergeCells>
  <printOptions/>
  <pageMargins left="0.5905511811023623" right="0.49" top="0.7874015748031497" bottom="0.5905511811023623" header="0.5118110236220472" footer="0.5118110236220472"/>
  <pageSetup fitToHeight="1" fitToWidth="1"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78"/>
  <sheetViews>
    <sheetView zoomScale="55" zoomScaleNormal="55" zoomScalePageLayoutView="0" workbookViewId="0" topLeftCell="A1">
      <selection activeCell="G2" sqref="G2:M2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G1" s="188" t="s">
        <v>60</v>
      </c>
      <c r="H1" s="188"/>
      <c r="I1" s="188"/>
      <c r="J1" s="188"/>
      <c r="K1" s="188"/>
      <c r="L1" s="188"/>
      <c r="M1" s="188"/>
      <c r="N1" s="37"/>
      <c r="O1" s="4"/>
    </row>
    <row r="2" spans="5:16" ht="30" customHeight="1">
      <c r="E2" s="5"/>
      <c r="G2" s="158" t="s">
        <v>85</v>
      </c>
      <c r="H2" s="158"/>
      <c r="I2" s="158"/>
      <c r="J2" s="158"/>
      <c r="K2" s="158"/>
      <c r="L2" s="158"/>
      <c r="M2" s="158"/>
      <c r="N2" s="38"/>
      <c r="O2" s="189">
        <v>41086</v>
      </c>
      <c r="P2" s="189"/>
    </row>
    <row r="3" spans="5:17" ht="27.75" customHeight="1">
      <c r="E3" s="39"/>
      <c r="F3" s="40"/>
      <c r="N3" s="41"/>
      <c r="O3" s="189"/>
      <c r="P3" s="189"/>
      <c r="Q3" s="6"/>
    </row>
    <row r="4" spans="3:17" ht="27.75" customHeight="1">
      <c r="C4" s="7"/>
      <c r="N4" s="39"/>
      <c r="O4" s="189" t="s">
        <v>71</v>
      </c>
      <c r="P4" s="189"/>
      <c r="Q4" s="6"/>
    </row>
    <row r="5" spans="3:17" ht="27" customHeight="1">
      <c r="C5" s="7" t="s">
        <v>66</v>
      </c>
      <c r="E5" s="8"/>
      <c r="F5" s="9"/>
      <c r="N5" s="58"/>
      <c r="O5" s="58"/>
      <c r="P5" s="6"/>
      <c r="Q5" s="6"/>
    </row>
    <row r="6" spans="3:17" ht="9" customHeight="1" thickBot="1">
      <c r="C6" s="42"/>
      <c r="D6" s="42"/>
      <c r="E6" s="42"/>
      <c r="F6" s="43"/>
      <c r="L6" s="10"/>
      <c r="M6" s="10"/>
      <c r="N6" s="57"/>
      <c r="O6" s="57"/>
      <c r="P6" s="57"/>
      <c r="Q6" s="10"/>
    </row>
    <row r="7" spans="3:17" ht="30" customHeight="1" thickBot="1" thickTop="1">
      <c r="C7" s="190" t="s">
        <v>22</v>
      </c>
      <c r="D7" s="191"/>
      <c r="E7" s="191"/>
      <c r="F7" s="194" t="s">
        <v>84</v>
      </c>
      <c r="G7" s="195"/>
      <c r="H7" s="195"/>
      <c r="I7" s="196" t="s">
        <v>19</v>
      </c>
      <c r="J7" s="196"/>
      <c r="K7" s="196"/>
      <c r="L7" s="196"/>
      <c r="M7" s="196"/>
      <c r="N7" s="196"/>
      <c r="O7" s="197"/>
      <c r="P7" s="198" t="s">
        <v>12</v>
      </c>
      <c r="Q7" s="17"/>
    </row>
    <row r="8" spans="3:17" ht="42" customHeight="1" thickBot="1">
      <c r="C8" s="192"/>
      <c r="D8" s="193"/>
      <c r="E8" s="193"/>
      <c r="F8" s="44" t="s">
        <v>10</v>
      </c>
      <c r="G8" s="44" t="s">
        <v>68</v>
      </c>
      <c r="H8" s="45" t="s">
        <v>11</v>
      </c>
      <c r="I8" s="46" t="s">
        <v>23</v>
      </c>
      <c r="J8" s="47" t="s">
        <v>24</v>
      </c>
      <c r="K8" s="47" t="s">
        <v>72</v>
      </c>
      <c r="L8" s="47" t="s">
        <v>3</v>
      </c>
      <c r="M8" s="47" t="s">
        <v>4</v>
      </c>
      <c r="N8" s="47" t="s">
        <v>5</v>
      </c>
      <c r="O8" s="48" t="s">
        <v>11</v>
      </c>
      <c r="P8" s="199"/>
      <c r="Q8" s="17"/>
    </row>
    <row r="9" spans="3:17" ht="30" customHeight="1" thickBot="1">
      <c r="C9" s="49" t="s">
        <v>25</v>
      </c>
      <c r="D9" s="50"/>
      <c r="E9" s="50"/>
      <c r="F9" s="51"/>
      <c r="G9" s="51"/>
      <c r="H9" s="51"/>
      <c r="I9" s="51"/>
      <c r="J9" s="51"/>
      <c r="K9" s="51"/>
      <c r="L9" s="51"/>
      <c r="M9" s="51"/>
      <c r="N9" s="51"/>
      <c r="O9" s="51"/>
      <c r="P9" s="52"/>
      <c r="Q9" s="17"/>
    </row>
    <row r="10" spans="3:17" s="61" customFormat="1" ht="30" customHeight="1">
      <c r="C10" s="59" t="s">
        <v>26</v>
      </c>
      <c r="D10" s="53"/>
      <c r="E10" s="54"/>
      <c r="F10" s="60">
        <f>SUM(F11,F17,F20,F24,F28,F29)</f>
        <v>4546</v>
      </c>
      <c r="G10" s="60">
        <f>SUM(G11,G17,G20,G24,G28,G29)</f>
        <v>5067</v>
      </c>
      <c r="H10" s="85">
        <f>SUM(F10:G10)</f>
        <v>9613</v>
      </c>
      <c r="I10" s="135">
        <f aca="true" t="shared" si="0" ref="I10:N10">SUM(I11,I17,I20,I24,I28,I29)</f>
        <v>0</v>
      </c>
      <c r="J10" s="60">
        <f t="shared" si="0"/>
        <v>8384</v>
      </c>
      <c r="K10" s="60">
        <f t="shared" si="0"/>
        <v>6087</v>
      </c>
      <c r="L10" s="60">
        <f t="shared" si="0"/>
        <v>3397</v>
      </c>
      <c r="M10" s="60">
        <f t="shared" si="0"/>
        <v>2489</v>
      </c>
      <c r="N10" s="60">
        <f t="shared" si="0"/>
        <v>1363</v>
      </c>
      <c r="O10" s="129">
        <f>SUM(I10:N10)</f>
        <v>21720</v>
      </c>
      <c r="P10" s="87">
        <f>SUM(O10,H10)</f>
        <v>31333</v>
      </c>
      <c r="Q10" s="17"/>
    </row>
    <row r="11" spans="3:16" s="61" customFormat="1" ht="30" customHeight="1">
      <c r="C11" s="62"/>
      <c r="D11" s="63" t="s">
        <v>73</v>
      </c>
      <c r="E11" s="64"/>
      <c r="F11" s="65">
        <v>813</v>
      </c>
      <c r="G11" s="65">
        <v>1002</v>
      </c>
      <c r="H11" s="66">
        <v>1815</v>
      </c>
      <c r="I11" s="136">
        <v>0</v>
      </c>
      <c r="J11" s="65">
        <v>1593</v>
      </c>
      <c r="K11" s="65">
        <v>1110</v>
      </c>
      <c r="L11" s="65">
        <v>657</v>
      </c>
      <c r="M11" s="65">
        <v>568</v>
      </c>
      <c r="N11" s="65">
        <v>416</v>
      </c>
      <c r="O11" s="130">
        <v>4344</v>
      </c>
      <c r="P11" s="68">
        <v>6159</v>
      </c>
    </row>
    <row r="12" spans="3:16" s="61" customFormat="1" ht="30" customHeight="1">
      <c r="C12" s="62"/>
      <c r="D12" s="63"/>
      <c r="E12" s="69" t="s">
        <v>27</v>
      </c>
      <c r="F12" s="65">
        <v>737</v>
      </c>
      <c r="G12" s="65">
        <v>845</v>
      </c>
      <c r="H12" s="66">
        <v>1582</v>
      </c>
      <c r="I12" s="136">
        <v>0</v>
      </c>
      <c r="J12" s="65">
        <v>1090</v>
      </c>
      <c r="K12" s="65">
        <v>625</v>
      </c>
      <c r="L12" s="65">
        <v>306</v>
      </c>
      <c r="M12" s="65">
        <v>231</v>
      </c>
      <c r="N12" s="65">
        <v>140</v>
      </c>
      <c r="O12" s="130">
        <v>2392</v>
      </c>
      <c r="P12" s="68">
        <v>3974</v>
      </c>
    </row>
    <row r="13" spans="3:16" s="61" customFormat="1" ht="30" customHeight="1">
      <c r="C13" s="62"/>
      <c r="D13" s="63"/>
      <c r="E13" s="69" t="s">
        <v>28</v>
      </c>
      <c r="F13" s="65">
        <v>0</v>
      </c>
      <c r="G13" s="65">
        <v>0</v>
      </c>
      <c r="H13" s="66">
        <v>0</v>
      </c>
      <c r="I13" s="136">
        <v>0</v>
      </c>
      <c r="J13" s="65">
        <v>1</v>
      </c>
      <c r="K13" s="65">
        <v>7</v>
      </c>
      <c r="L13" s="65">
        <v>10</v>
      </c>
      <c r="M13" s="65">
        <v>25</v>
      </c>
      <c r="N13" s="65">
        <v>44</v>
      </c>
      <c r="O13" s="130">
        <v>87</v>
      </c>
      <c r="P13" s="68">
        <v>87</v>
      </c>
    </row>
    <row r="14" spans="3:16" s="61" customFormat="1" ht="30" customHeight="1">
      <c r="C14" s="62"/>
      <c r="D14" s="63"/>
      <c r="E14" s="69" t="s">
        <v>29</v>
      </c>
      <c r="F14" s="65">
        <v>21</v>
      </c>
      <c r="G14" s="65">
        <v>50</v>
      </c>
      <c r="H14" s="66">
        <v>71</v>
      </c>
      <c r="I14" s="136">
        <v>0</v>
      </c>
      <c r="J14" s="65">
        <v>137</v>
      </c>
      <c r="K14" s="65">
        <v>126</v>
      </c>
      <c r="L14" s="65">
        <v>79</v>
      </c>
      <c r="M14" s="65">
        <v>69</v>
      </c>
      <c r="N14" s="65">
        <v>73</v>
      </c>
      <c r="O14" s="130">
        <v>484</v>
      </c>
      <c r="P14" s="68">
        <v>555</v>
      </c>
    </row>
    <row r="15" spans="3:16" s="61" customFormat="1" ht="30" customHeight="1">
      <c r="C15" s="62"/>
      <c r="D15" s="63"/>
      <c r="E15" s="69" t="s">
        <v>30</v>
      </c>
      <c r="F15" s="65">
        <v>31</v>
      </c>
      <c r="G15" s="65">
        <v>81</v>
      </c>
      <c r="H15" s="66">
        <v>112</v>
      </c>
      <c r="I15" s="136">
        <v>0</v>
      </c>
      <c r="J15" s="65">
        <v>155</v>
      </c>
      <c r="K15" s="65">
        <v>107</v>
      </c>
      <c r="L15" s="65">
        <v>101</v>
      </c>
      <c r="M15" s="65">
        <v>67</v>
      </c>
      <c r="N15" s="65">
        <v>34</v>
      </c>
      <c r="O15" s="130">
        <v>464</v>
      </c>
      <c r="P15" s="68">
        <v>576</v>
      </c>
    </row>
    <row r="16" spans="3:16" s="61" customFormat="1" ht="30" customHeight="1">
      <c r="C16" s="62"/>
      <c r="D16" s="63"/>
      <c r="E16" s="69" t="s">
        <v>31</v>
      </c>
      <c r="F16" s="65">
        <v>24</v>
      </c>
      <c r="G16" s="65">
        <v>26</v>
      </c>
      <c r="H16" s="66">
        <v>50</v>
      </c>
      <c r="I16" s="136">
        <v>0</v>
      </c>
      <c r="J16" s="65">
        <v>210</v>
      </c>
      <c r="K16" s="65">
        <v>245</v>
      </c>
      <c r="L16" s="65">
        <v>161</v>
      </c>
      <c r="M16" s="65">
        <v>176</v>
      </c>
      <c r="N16" s="65">
        <v>125</v>
      </c>
      <c r="O16" s="130">
        <v>917</v>
      </c>
      <c r="P16" s="68">
        <v>967</v>
      </c>
    </row>
    <row r="17" spans="3:16" s="61" customFormat="1" ht="30" customHeight="1">
      <c r="C17" s="62"/>
      <c r="D17" s="70" t="s">
        <v>32</v>
      </c>
      <c r="E17" s="71"/>
      <c r="F17" s="65">
        <v>1267</v>
      </c>
      <c r="G17" s="65">
        <v>1249</v>
      </c>
      <c r="H17" s="66">
        <v>2516</v>
      </c>
      <c r="I17" s="136">
        <v>0</v>
      </c>
      <c r="J17" s="65">
        <v>2500</v>
      </c>
      <c r="K17" s="65">
        <v>1631</v>
      </c>
      <c r="L17" s="65">
        <v>808</v>
      </c>
      <c r="M17" s="65">
        <v>518</v>
      </c>
      <c r="N17" s="65">
        <v>214</v>
      </c>
      <c r="O17" s="130">
        <v>5671</v>
      </c>
      <c r="P17" s="68">
        <v>8187</v>
      </c>
    </row>
    <row r="18" spans="3:16" s="61" customFormat="1" ht="30" customHeight="1">
      <c r="C18" s="62"/>
      <c r="D18" s="63"/>
      <c r="E18" s="69" t="s">
        <v>33</v>
      </c>
      <c r="F18" s="65">
        <v>1058</v>
      </c>
      <c r="G18" s="65">
        <v>971</v>
      </c>
      <c r="H18" s="66">
        <v>2029</v>
      </c>
      <c r="I18" s="136">
        <v>0</v>
      </c>
      <c r="J18" s="65">
        <v>1988</v>
      </c>
      <c r="K18" s="65">
        <v>1278</v>
      </c>
      <c r="L18" s="65">
        <v>660</v>
      </c>
      <c r="M18" s="65">
        <v>423</v>
      </c>
      <c r="N18" s="65">
        <v>186</v>
      </c>
      <c r="O18" s="130">
        <v>4535</v>
      </c>
      <c r="P18" s="68">
        <v>6564</v>
      </c>
    </row>
    <row r="19" spans="3:16" s="61" customFormat="1" ht="30" customHeight="1">
      <c r="C19" s="62"/>
      <c r="D19" s="63"/>
      <c r="E19" s="69" t="s">
        <v>34</v>
      </c>
      <c r="F19" s="65">
        <v>209</v>
      </c>
      <c r="G19" s="65">
        <v>278</v>
      </c>
      <c r="H19" s="66">
        <v>487</v>
      </c>
      <c r="I19" s="136">
        <v>0</v>
      </c>
      <c r="J19" s="65">
        <v>512</v>
      </c>
      <c r="K19" s="65">
        <v>353</v>
      </c>
      <c r="L19" s="65">
        <v>148</v>
      </c>
      <c r="M19" s="65">
        <v>95</v>
      </c>
      <c r="N19" s="65">
        <v>28</v>
      </c>
      <c r="O19" s="130">
        <v>1136</v>
      </c>
      <c r="P19" s="68">
        <v>1623</v>
      </c>
    </row>
    <row r="20" spans="3:16" s="61" customFormat="1" ht="30" customHeight="1">
      <c r="C20" s="62"/>
      <c r="D20" s="70" t="s">
        <v>74</v>
      </c>
      <c r="E20" s="71"/>
      <c r="F20" s="65">
        <v>6</v>
      </c>
      <c r="G20" s="65">
        <v>18</v>
      </c>
      <c r="H20" s="66">
        <v>24</v>
      </c>
      <c r="I20" s="136">
        <v>0</v>
      </c>
      <c r="J20" s="65">
        <v>167</v>
      </c>
      <c r="K20" s="65">
        <v>199</v>
      </c>
      <c r="L20" s="65">
        <v>179</v>
      </c>
      <c r="M20" s="65">
        <v>146</v>
      </c>
      <c r="N20" s="65">
        <v>76</v>
      </c>
      <c r="O20" s="130">
        <v>767</v>
      </c>
      <c r="P20" s="68">
        <v>791</v>
      </c>
    </row>
    <row r="21" spans="3:16" s="61" customFormat="1" ht="30" customHeight="1">
      <c r="C21" s="62"/>
      <c r="D21" s="63"/>
      <c r="E21" s="69" t="s">
        <v>35</v>
      </c>
      <c r="F21" s="65">
        <v>7</v>
      </c>
      <c r="G21" s="65">
        <v>12</v>
      </c>
      <c r="H21" s="66">
        <v>19</v>
      </c>
      <c r="I21" s="136">
        <v>0</v>
      </c>
      <c r="J21" s="65">
        <v>146</v>
      </c>
      <c r="K21" s="65">
        <v>173</v>
      </c>
      <c r="L21" s="65">
        <v>162</v>
      </c>
      <c r="M21" s="65">
        <v>133</v>
      </c>
      <c r="N21" s="65">
        <v>70</v>
      </c>
      <c r="O21" s="130">
        <v>684</v>
      </c>
      <c r="P21" s="68">
        <v>703</v>
      </c>
    </row>
    <row r="22" spans="3:16" s="61" customFormat="1" ht="30" customHeight="1">
      <c r="C22" s="62"/>
      <c r="D22" s="63"/>
      <c r="E22" s="72" t="s">
        <v>36</v>
      </c>
      <c r="F22" s="65">
        <v>-1</v>
      </c>
      <c r="G22" s="65">
        <v>5</v>
      </c>
      <c r="H22" s="66">
        <v>4</v>
      </c>
      <c r="I22" s="136">
        <v>0</v>
      </c>
      <c r="J22" s="65">
        <v>21</v>
      </c>
      <c r="K22" s="65">
        <v>26</v>
      </c>
      <c r="L22" s="65">
        <v>16</v>
      </c>
      <c r="M22" s="65">
        <v>13</v>
      </c>
      <c r="N22" s="65">
        <v>6</v>
      </c>
      <c r="O22" s="130">
        <v>82</v>
      </c>
      <c r="P22" s="68">
        <v>86</v>
      </c>
    </row>
    <row r="23" spans="3:16" s="61" customFormat="1" ht="30" customHeight="1">
      <c r="C23" s="62"/>
      <c r="D23" s="73"/>
      <c r="E23" s="72" t="s">
        <v>37</v>
      </c>
      <c r="F23" s="65">
        <v>0</v>
      </c>
      <c r="G23" s="65">
        <v>1</v>
      </c>
      <c r="H23" s="66">
        <v>1</v>
      </c>
      <c r="I23" s="136">
        <v>0</v>
      </c>
      <c r="J23" s="65">
        <v>0</v>
      </c>
      <c r="K23" s="65">
        <v>0</v>
      </c>
      <c r="L23" s="65">
        <v>1</v>
      </c>
      <c r="M23" s="65">
        <v>0</v>
      </c>
      <c r="N23" s="65">
        <v>0</v>
      </c>
      <c r="O23" s="130">
        <v>1</v>
      </c>
      <c r="P23" s="68">
        <v>2</v>
      </c>
    </row>
    <row r="24" spans="3:16" s="61" customFormat="1" ht="30" customHeight="1">
      <c r="C24" s="62"/>
      <c r="D24" s="70" t="s">
        <v>75</v>
      </c>
      <c r="E24" s="71"/>
      <c r="F24" s="65">
        <f>SUM(F25:F27)</f>
        <v>511</v>
      </c>
      <c r="G24" s="65">
        <f>SUM(G25:G27)</f>
        <v>812</v>
      </c>
      <c r="H24" s="66">
        <f>SUM(F24:G24)</f>
        <v>1323</v>
      </c>
      <c r="I24" s="136">
        <f aca="true" t="shared" si="1" ref="I24:N24">SUM(I25:I27)</f>
        <v>0</v>
      </c>
      <c r="J24" s="65">
        <f t="shared" si="1"/>
        <v>1165</v>
      </c>
      <c r="K24" s="65">
        <f t="shared" si="1"/>
        <v>1247</v>
      </c>
      <c r="L24" s="65">
        <f t="shared" si="1"/>
        <v>734</v>
      </c>
      <c r="M24" s="65">
        <f t="shared" si="1"/>
        <v>545</v>
      </c>
      <c r="N24" s="65">
        <f t="shared" si="1"/>
        <v>290</v>
      </c>
      <c r="O24" s="130">
        <f>SUM(I24:N24)</f>
        <v>3981</v>
      </c>
      <c r="P24" s="68">
        <f>SUM(O24,H24)</f>
        <v>5304</v>
      </c>
    </row>
    <row r="25" spans="3:16" s="61" customFormat="1" ht="30" customHeight="1">
      <c r="C25" s="62"/>
      <c r="D25" s="63"/>
      <c r="E25" s="72" t="s">
        <v>38</v>
      </c>
      <c r="F25" s="65">
        <v>464</v>
      </c>
      <c r="G25" s="65">
        <v>781</v>
      </c>
      <c r="H25" s="66">
        <v>1245</v>
      </c>
      <c r="I25" s="136">
        <v>0</v>
      </c>
      <c r="J25" s="65">
        <v>1109</v>
      </c>
      <c r="K25" s="65">
        <v>1209</v>
      </c>
      <c r="L25" s="65">
        <v>724</v>
      </c>
      <c r="M25" s="65">
        <v>534</v>
      </c>
      <c r="N25" s="65">
        <v>285</v>
      </c>
      <c r="O25" s="130">
        <v>3861</v>
      </c>
      <c r="P25" s="68">
        <v>5106</v>
      </c>
    </row>
    <row r="26" spans="3:16" s="61" customFormat="1" ht="30" customHeight="1">
      <c r="C26" s="62"/>
      <c r="D26" s="63"/>
      <c r="E26" s="72" t="s">
        <v>39</v>
      </c>
      <c r="F26" s="65">
        <v>16</v>
      </c>
      <c r="G26" s="65">
        <v>15</v>
      </c>
      <c r="H26" s="66">
        <f>SUM(F26:G26)</f>
        <v>31</v>
      </c>
      <c r="I26" s="136">
        <v>0</v>
      </c>
      <c r="J26" s="65">
        <v>23</v>
      </c>
      <c r="K26" s="65">
        <v>21</v>
      </c>
      <c r="L26" s="65">
        <v>4</v>
      </c>
      <c r="M26" s="65">
        <v>9</v>
      </c>
      <c r="N26" s="65">
        <v>4</v>
      </c>
      <c r="O26" s="130">
        <f>SUM(I26:N26)</f>
        <v>61</v>
      </c>
      <c r="P26" s="68">
        <f>SUM(O26,H26)</f>
        <v>92</v>
      </c>
    </row>
    <row r="27" spans="3:16" s="61" customFormat="1" ht="30" customHeight="1">
      <c r="C27" s="62"/>
      <c r="D27" s="63"/>
      <c r="E27" s="72" t="s">
        <v>40</v>
      </c>
      <c r="F27" s="65">
        <v>31</v>
      </c>
      <c r="G27" s="65">
        <v>16</v>
      </c>
      <c r="H27" s="66">
        <f>SUM(F27:G27)</f>
        <v>47</v>
      </c>
      <c r="I27" s="136">
        <v>0</v>
      </c>
      <c r="J27" s="65">
        <v>33</v>
      </c>
      <c r="K27" s="65">
        <v>17</v>
      </c>
      <c r="L27" s="65">
        <v>6</v>
      </c>
      <c r="M27" s="65">
        <v>2</v>
      </c>
      <c r="N27" s="65">
        <v>1</v>
      </c>
      <c r="O27" s="130">
        <f>SUM(I27:N27)</f>
        <v>59</v>
      </c>
      <c r="P27" s="68">
        <f>SUM(O27,H27)</f>
        <v>106</v>
      </c>
    </row>
    <row r="28" spans="3:16" s="61" customFormat="1" ht="30" customHeight="1">
      <c r="C28" s="62"/>
      <c r="D28" s="74" t="s">
        <v>41</v>
      </c>
      <c r="E28" s="75"/>
      <c r="F28" s="65">
        <v>15</v>
      </c>
      <c r="G28" s="65">
        <v>28</v>
      </c>
      <c r="H28" s="66">
        <v>43</v>
      </c>
      <c r="I28" s="136">
        <v>0</v>
      </c>
      <c r="J28" s="65">
        <v>82</v>
      </c>
      <c r="K28" s="65">
        <v>57</v>
      </c>
      <c r="L28" s="65">
        <v>54</v>
      </c>
      <c r="M28" s="65">
        <v>47</v>
      </c>
      <c r="N28" s="65">
        <v>23</v>
      </c>
      <c r="O28" s="130">
        <v>263</v>
      </c>
      <c r="P28" s="68">
        <v>306</v>
      </c>
    </row>
    <row r="29" spans="3:16" s="61" customFormat="1" ht="30" customHeight="1" thickBot="1">
      <c r="C29" s="76"/>
      <c r="D29" s="77" t="s">
        <v>42</v>
      </c>
      <c r="E29" s="78"/>
      <c r="F29" s="79">
        <v>1934</v>
      </c>
      <c r="G29" s="79">
        <v>1958</v>
      </c>
      <c r="H29" s="80">
        <v>3892</v>
      </c>
      <c r="I29" s="137">
        <v>0</v>
      </c>
      <c r="J29" s="79">
        <v>2877</v>
      </c>
      <c r="K29" s="79">
        <v>1843</v>
      </c>
      <c r="L29" s="79">
        <v>965</v>
      </c>
      <c r="M29" s="79">
        <v>665</v>
      </c>
      <c r="N29" s="79">
        <v>344</v>
      </c>
      <c r="O29" s="131">
        <v>6694</v>
      </c>
      <c r="P29" s="82">
        <v>10586</v>
      </c>
    </row>
    <row r="30" spans="3:16" s="61" customFormat="1" ht="30" customHeight="1">
      <c r="C30" s="59" t="s">
        <v>43</v>
      </c>
      <c r="D30" s="83"/>
      <c r="E30" s="84"/>
      <c r="F30" s="60">
        <v>16</v>
      </c>
      <c r="G30" s="60">
        <v>20</v>
      </c>
      <c r="H30" s="85">
        <v>36</v>
      </c>
      <c r="I30" s="135">
        <v>0</v>
      </c>
      <c r="J30" s="60">
        <v>312</v>
      </c>
      <c r="K30" s="60">
        <v>308</v>
      </c>
      <c r="L30" s="60">
        <v>346</v>
      </c>
      <c r="M30" s="60">
        <v>331</v>
      </c>
      <c r="N30" s="60">
        <v>238</v>
      </c>
      <c r="O30" s="129">
        <v>1535</v>
      </c>
      <c r="P30" s="87">
        <v>1571</v>
      </c>
    </row>
    <row r="31" spans="3:16" s="61" customFormat="1" ht="30" customHeight="1">
      <c r="C31" s="88"/>
      <c r="D31" s="74" t="s">
        <v>67</v>
      </c>
      <c r="E31" s="75"/>
      <c r="F31" s="89">
        <v>0</v>
      </c>
      <c r="G31" s="89">
        <v>0</v>
      </c>
      <c r="H31" s="90">
        <v>0</v>
      </c>
      <c r="I31" s="138">
        <v>0</v>
      </c>
      <c r="J31" s="89">
        <v>87</v>
      </c>
      <c r="K31" s="89">
        <v>87</v>
      </c>
      <c r="L31" s="89">
        <v>56</v>
      </c>
      <c r="M31" s="89">
        <v>42</v>
      </c>
      <c r="N31" s="89">
        <v>7</v>
      </c>
      <c r="O31" s="132">
        <v>279</v>
      </c>
      <c r="P31" s="92">
        <v>279</v>
      </c>
    </row>
    <row r="32" spans="3:16" s="61" customFormat="1" ht="30" customHeight="1">
      <c r="C32" s="62"/>
      <c r="D32" s="74" t="s">
        <v>44</v>
      </c>
      <c r="E32" s="75"/>
      <c r="F32" s="65">
        <v>0</v>
      </c>
      <c r="G32" s="65">
        <v>0</v>
      </c>
      <c r="H32" s="66">
        <v>0</v>
      </c>
      <c r="I32" s="138">
        <v>0</v>
      </c>
      <c r="J32" s="65">
        <v>20</v>
      </c>
      <c r="K32" s="65">
        <v>17</v>
      </c>
      <c r="L32" s="65">
        <v>17</v>
      </c>
      <c r="M32" s="65">
        <v>12</v>
      </c>
      <c r="N32" s="65">
        <v>5</v>
      </c>
      <c r="O32" s="130">
        <v>71</v>
      </c>
      <c r="P32" s="68">
        <v>71</v>
      </c>
    </row>
    <row r="33" spans="3:16" s="61" customFormat="1" ht="30" customHeight="1">
      <c r="C33" s="62"/>
      <c r="D33" s="74" t="s">
        <v>45</v>
      </c>
      <c r="E33" s="75"/>
      <c r="F33" s="65">
        <v>1</v>
      </c>
      <c r="G33" s="65">
        <v>1</v>
      </c>
      <c r="H33" s="66">
        <v>2</v>
      </c>
      <c r="I33" s="136">
        <v>0</v>
      </c>
      <c r="J33" s="65">
        <v>34</v>
      </c>
      <c r="K33" s="65">
        <v>39</v>
      </c>
      <c r="L33" s="65">
        <v>52</v>
      </c>
      <c r="M33" s="65">
        <v>26</v>
      </c>
      <c r="N33" s="65">
        <v>25</v>
      </c>
      <c r="O33" s="130">
        <v>176</v>
      </c>
      <c r="P33" s="68">
        <v>178</v>
      </c>
    </row>
    <row r="34" spans="3:16" s="61" customFormat="1" ht="30" customHeight="1">
      <c r="C34" s="62"/>
      <c r="D34" s="74" t="s">
        <v>46</v>
      </c>
      <c r="E34" s="75"/>
      <c r="F34" s="65">
        <v>15</v>
      </c>
      <c r="G34" s="65">
        <v>19</v>
      </c>
      <c r="H34" s="66">
        <v>34</v>
      </c>
      <c r="I34" s="136">
        <v>0</v>
      </c>
      <c r="J34" s="65">
        <v>110</v>
      </c>
      <c r="K34" s="65">
        <v>55</v>
      </c>
      <c r="L34" s="65">
        <v>51</v>
      </c>
      <c r="M34" s="65">
        <v>20</v>
      </c>
      <c r="N34" s="65">
        <v>15</v>
      </c>
      <c r="O34" s="130">
        <v>251</v>
      </c>
      <c r="P34" s="68">
        <v>285</v>
      </c>
    </row>
    <row r="35" spans="3:16" s="61" customFormat="1" ht="30" customHeight="1">
      <c r="C35" s="62"/>
      <c r="D35" s="74" t="s">
        <v>47</v>
      </c>
      <c r="E35" s="75"/>
      <c r="F35" s="65">
        <v>0</v>
      </c>
      <c r="G35" s="65">
        <v>0</v>
      </c>
      <c r="H35" s="66">
        <v>0</v>
      </c>
      <c r="I35" s="138">
        <v>0</v>
      </c>
      <c r="J35" s="65">
        <v>56</v>
      </c>
      <c r="K35" s="65">
        <v>101</v>
      </c>
      <c r="L35" s="65">
        <v>92</v>
      </c>
      <c r="M35" s="65">
        <v>69</v>
      </c>
      <c r="N35" s="65">
        <v>36</v>
      </c>
      <c r="O35" s="130">
        <v>354</v>
      </c>
      <c r="P35" s="68">
        <v>354</v>
      </c>
    </row>
    <row r="36" spans="3:16" s="61" customFormat="1" ht="30" customHeight="1">
      <c r="C36" s="62"/>
      <c r="D36" s="74" t="s">
        <v>48</v>
      </c>
      <c r="E36" s="75"/>
      <c r="F36" s="65">
        <v>0</v>
      </c>
      <c r="G36" s="65">
        <v>0</v>
      </c>
      <c r="H36" s="66">
        <v>0</v>
      </c>
      <c r="I36" s="138">
        <v>0</v>
      </c>
      <c r="J36" s="65">
        <v>0</v>
      </c>
      <c r="K36" s="65">
        <v>0</v>
      </c>
      <c r="L36" s="65">
        <v>0</v>
      </c>
      <c r="M36" s="65">
        <v>0</v>
      </c>
      <c r="N36" s="65">
        <v>0</v>
      </c>
      <c r="O36" s="130">
        <v>0</v>
      </c>
      <c r="P36" s="68">
        <v>0</v>
      </c>
    </row>
    <row r="37" spans="3:16" s="61" customFormat="1" ht="30" customHeight="1">
      <c r="C37" s="62"/>
      <c r="D37" s="181" t="s">
        <v>49</v>
      </c>
      <c r="E37" s="182"/>
      <c r="F37" s="65">
        <v>0</v>
      </c>
      <c r="G37" s="65">
        <v>0</v>
      </c>
      <c r="H37" s="66">
        <v>0</v>
      </c>
      <c r="I37" s="138">
        <v>0</v>
      </c>
      <c r="J37" s="65">
        <v>5</v>
      </c>
      <c r="K37" s="65">
        <v>9</v>
      </c>
      <c r="L37" s="65">
        <v>78</v>
      </c>
      <c r="M37" s="65">
        <v>162</v>
      </c>
      <c r="N37" s="65">
        <v>150</v>
      </c>
      <c r="O37" s="130">
        <v>404</v>
      </c>
      <c r="P37" s="68">
        <v>404</v>
      </c>
    </row>
    <row r="38" spans="3:16" s="61" customFormat="1" ht="30" customHeight="1" thickBot="1">
      <c r="C38" s="76"/>
      <c r="D38" s="183" t="s">
        <v>83</v>
      </c>
      <c r="E38" s="184"/>
      <c r="F38" s="93">
        <v>0</v>
      </c>
      <c r="G38" s="93">
        <v>0</v>
      </c>
      <c r="H38" s="94">
        <v>0</v>
      </c>
      <c r="I38" s="139">
        <v>0</v>
      </c>
      <c r="J38" s="93">
        <v>0</v>
      </c>
      <c r="K38" s="93">
        <v>0</v>
      </c>
      <c r="L38" s="93">
        <v>0</v>
      </c>
      <c r="M38" s="93">
        <v>0</v>
      </c>
      <c r="N38" s="93">
        <v>0</v>
      </c>
      <c r="O38" s="133">
        <v>0</v>
      </c>
      <c r="P38" s="96">
        <v>0</v>
      </c>
    </row>
    <row r="39" spans="3:16" s="61" customFormat="1" ht="30" customHeight="1">
      <c r="C39" s="59" t="s">
        <v>76</v>
      </c>
      <c r="D39" s="83"/>
      <c r="E39" s="84"/>
      <c r="F39" s="60">
        <v>0</v>
      </c>
      <c r="G39" s="60">
        <v>1</v>
      </c>
      <c r="H39" s="85">
        <v>1</v>
      </c>
      <c r="I39" s="140">
        <v>0</v>
      </c>
      <c r="J39" s="60">
        <v>194</v>
      </c>
      <c r="K39" s="60">
        <v>246</v>
      </c>
      <c r="L39" s="60">
        <v>422</v>
      </c>
      <c r="M39" s="60">
        <v>781</v>
      </c>
      <c r="N39" s="60">
        <v>644</v>
      </c>
      <c r="O39" s="129">
        <v>2287</v>
      </c>
      <c r="P39" s="87">
        <v>2288</v>
      </c>
    </row>
    <row r="40" spans="3:16" s="61" customFormat="1" ht="30" customHeight="1">
      <c r="C40" s="62"/>
      <c r="D40" s="74" t="s">
        <v>20</v>
      </c>
      <c r="E40" s="75"/>
      <c r="F40" s="65">
        <v>0</v>
      </c>
      <c r="G40" s="65">
        <v>0</v>
      </c>
      <c r="H40" s="66">
        <v>0</v>
      </c>
      <c r="I40" s="138">
        <v>0</v>
      </c>
      <c r="J40" s="65">
        <v>20</v>
      </c>
      <c r="K40" s="65">
        <v>38</v>
      </c>
      <c r="L40" s="65">
        <v>203</v>
      </c>
      <c r="M40" s="65">
        <v>434</v>
      </c>
      <c r="N40" s="65">
        <v>405</v>
      </c>
      <c r="O40" s="130">
        <v>1100</v>
      </c>
      <c r="P40" s="68">
        <v>1100</v>
      </c>
    </row>
    <row r="41" spans="3:16" s="61" customFormat="1" ht="30" customHeight="1">
      <c r="C41" s="62"/>
      <c r="D41" s="74" t="s">
        <v>50</v>
      </c>
      <c r="E41" s="75"/>
      <c r="F41" s="65">
        <v>0</v>
      </c>
      <c r="G41" s="65">
        <v>0</v>
      </c>
      <c r="H41" s="66">
        <v>0</v>
      </c>
      <c r="I41" s="138">
        <v>0</v>
      </c>
      <c r="J41" s="65">
        <v>160</v>
      </c>
      <c r="K41" s="65">
        <v>188</v>
      </c>
      <c r="L41" s="65">
        <v>177</v>
      </c>
      <c r="M41" s="65">
        <v>183</v>
      </c>
      <c r="N41" s="65">
        <v>86</v>
      </c>
      <c r="O41" s="130">
        <v>794</v>
      </c>
      <c r="P41" s="68">
        <v>794</v>
      </c>
    </row>
    <row r="42" spans="3:16" s="61" customFormat="1" ht="30" customHeight="1" thickBot="1">
      <c r="C42" s="76"/>
      <c r="D42" s="77" t="s">
        <v>51</v>
      </c>
      <c r="E42" s="78"/>
      <c r="F42" s="79">
        <v>0</v>
      </c>
      <c r="G42" s="79">
        <v>1</v>
      </c>
      <c r="H42" s="80">
        <v>1</v>
      </c>
      <c r="I42" s="141">
        <v>0</v>
      </c>
      <c r="J42" s="79">
        <v>14</v>
      </c>
      <c r="K42" s="79">
        <v>20</v>
      </c>
      <c r="L42" s="79">
        <v>42</v>
      </c>
      <c r="M42" s="79">
        <v>164</v>
      </c>
      <c r="N42" s="79">
        <v>153</v>
      </c>
      <c r="O42" s="131">
        <v>393</v>
      </c>
      <c r="P42" s="82">
        <v>394</v>
      </c>
    </row>
    <row r="43" spans="3:16" s="61" customFormat="1" ht="30" customHeight="1" thickBot="1">
      <c r="C43" s="185" t="s">
        <v>52</v>
      </c>
      <c r="D43" s="186"/>
      <c r="E43" s="187"/>
      <c r="F43" s="99">
        <f>SUM(F10,F30,F39)</f>
        <v>4562</v>
      </c>
      <c r="G43" s="99">
        <f>SUM(G10,G30,G39)</f>
        <v>5088</v>
      </c>
      <c r="H43" s="101">
        <f>SUM(F43:G43)</f>
        <v>9650</v>
      </c>
      <c r="I43" s="142">
        <v>0</v>
      </c>
      <c r="J43" s="99">
        <f>SUM(J10,J30,J39)</f>
        <v>8890</v>
      </c>
      <c r="K43" s="99">
        <f>SUM(K10,K30,K39)</f>
        <v>6641</v>
      </c>
      <c r="L43" s="99">
        <f>SUM(L10,L30,L39)</f>
        <v>4165</v>
      </c>
      <c r="M43" s="99">
        <f>SUM(M10,M30,M39)</f>
        <v>3601</v>
      </c>
      <c r="N43" s="99">
        <f>SUM(N10,N30,N39)</f>
        <v>2245</v>
      </c>
      <c r="O43" s="134">
        <f>SUM(I43:N43)</f>
        <v>25542</v>
      </c>
      <c r="P43" s="103">
        <f>SUM(O43,H43)</f>
        <v>35192</v>
      </c>
    </row>
    <row r="44" spans="3:17" s="61" customFormat="1" ht="30" customHeight="1" thickBot="1" thickTop="1">
      <c r="C44" s="100" t="s">
        <v>53</v>
      </c>
      <c r="D44" s="55"/>
      <c r="E44" s="55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143"/>
      <c r="Q44" s="17"/>
    </row>
    <row r="45" spans="3:17" s="61" customFormat="1" ht="30" customHeight="1">
      <c r="C45" s="59" t="s">
        <v>26</v>
      </c>
      <c r="D45" s="53"/>
      <c r="E45" s="54"/>
      <c r="F45" s="60">
        <v>4930238</v>
      </c>
      <c r="G45" s="60">
        <v>8559582</v>
      </c>
      <c r="H45" s="85">
        <v>13489820</v>
      </c>
      <c r="I45" s="86">
        <v>0</v>
      </c>
      <c r="J45" s="60">
        <v>26899982</v>
      </c>
      <c r="K45" s="60">
        <v>23422590</v>
      </c>
      <c r="L45" s="60">
        <v>17254754</v>
      </c>
      <c r="M45" s="60">
        <v>14896088</v>
      </c>
      <c r="N45" s="60">
        <v>8979283</v>
      </c>
      <c r="O45" s="129">
        <v>91452697</v>
      </c>
      <c r="P45" s="87">
        <v>104942517</v>
      </c>
      <c r="Q45" s="17"/>
    </row>
    <row r="46" spans="3:16" s="61" customFormat="1" ht="30" customHeight="1">
      <c r="C46" s="62"/>
      <c r="D46" s="63" t="s">
        <v>77</v>
      </c>
      <c r="E46" s="64"/>
      <c r="F46" s="65">
        <v>1307999</v>
      </c>
      <c r="G46" s="65">
        <v>2150519</v>
      </c>
      <c r="H46" s="66">
        <v>3458518</v>
      </c>
      <c r="I46" s="67">
        <v>0</v>
      </c>
      <c r="J46" s="65">
        <v>4619516</v>
      </c>
      <c r="K46" s="65">
        <v>3880692</v>
      </c>
      <c r="L46" s="65">
        <v>2737014</v>
      </c>
      <c r="M46" s="65">
        <v>2898102</v>
      </c>
      <c r="N46" s="65">
        <v>2665281</v>
      </c>
      <c r="O46" s="130">
        <v>16800605</v>
      </c>
      <c r="P46" s="68">
        <v>20259123</v>
      </c>
    </row>
    <row r="47" spans="3:16" s="61" customFormat="1" ht="30" customHeight="1">
      <c r="C47" s="62"/>
      <c r="D47" s="63"/>
      <c r="E47" s="69" t="s">
        <v>27</v>
      </c>
      <c r="F47" s="65">
        <v>1141529</v>
      </c>
      <c r="G47" s="65">
        <v>1702532</v>
      </c>
      <c r="H47" s="66">
        <v>2844061</v>
      </c>
      <c r="I47" s="67">
        <v>0</v>
      </c>
      <c r="J47" s="65">
        <v>3321555</v>
      </c>
      <c r="K47" s="65">
        <v>2638860</v>
      </c>
      <c r="L47" s="65">
        <v>1851437</v>
      </c>
      <c r="M47" s="65">
        <v>2037963</v>
      </c>
      <c r="N47" s="65">
        <v>1814934</v>
      </c>
      <c r="O47" s="130">
        <v>11664749</v>
      </c>
      <c r="P47" s="68">
        <v>14508810</v>
      </c>
    </row>
    <row r="48" spans="3:16" s="61" customFormat="1" ht="30" customHeight="1">
      <c r="C48" s="62"/>
      <c r="D48" s="63"/>
      <c r="E48" s="69" t="s">
        <v>28</v>
      </c>
      <c r="F48" s="65">
        <v>0</v>
      </c>
      <c r="G48" s="65">
        <v>0</v>
      </c>
      <c r="H48" s="66">
        <v>0</v>
      </c>
      <c r="I48" s="67">
        <v>0</v>
      </c>
      <c r="J48" s="65">
        <v>2552</v>
      </c>
      <c r="K48" s="65">
        <v>44660</v>
      </c>
      <c r="L48" s="65">
        <v>54868</v>
      </c>
      <c r="M48" s="65">
        <v>139083</v>
      </c>
      <c r="N48" s="65">
        <v>246587</v>
      </c>
      <c r="O48" s="130">
        <v>487750</v>
      </c>
      <c r="P48" s="68">
        <v>487750</v>
      </c>
    </row>
    <row r="49" spans="3:16" s="61" customFormat="1" ht="30" customHeight="1">
      <c r="C49" s="62"/>
      <c r="D49" s="63"/>
      <c r="E49" s="69" t="s">
        <v>29</v>
      </c>
      <c r="F49" s="65">
        <v>59500</v>
      </c>
      <c r="G49" s="65">
        <v>153588</v>
      </c>
      <c r="H49" s="66">
        <v>213088</v>
      </c>
      <c r="I49" s="67">
        <v>0</v>
      </c>
      <c r="J49" s="65">
        <v>489134</v>
      </c>
      <c r="K49" s="65">
        <v>507982</v>
      </c>
      <c r="L49" s="65">
        <v>319213</v>
      </c>
      <c r="M49" s="65">
        <v>296581</v>
      </c>
      <c r="N49" s="65">
        <v>377653</v>
      </c>
      <c r="O49" s="130">
        <v>1990563</v>
      </c>
      <c r="P49" s="68">
        <v>2203651</v>
      </c>
    </row>
    <row r="50" spans="3:16" s="61" customFormat="1" ht="30" customHeight="1">
      <c r="C50" s="62"/>
      <c r="D50" s="63"/>
      <c r="E50" s="69" t="s">
        <v>30</v>
      </c>
      <c r="F50" s="65">
        <v>87445</v>
      </c>
      <c r="G50" s="65">
        <v>270590</v>
      </c>
      <c r="H50" s="66">
        <v>358035</v>
      </c>
      <c r="I50" s="67">
        <v>0</v>
      </c>
      <c r="J50" s="65">
        <v>627752</v>
      </c>
      <c r="K50" s="65">
        <v>469163</v>
      </c>
      <c r="L50" s="65">
        <v>379510</v>
      </c>
      <c r="M50" s="65">
        <v>291204</v>
      </c>
      <c r="N50" s="65">
        <v>130563</v>
      </c>
      <c r="O50" s="130">
        <v>1898192</v>
      </c>
      <c r="P50" s="68">
        <v>2256227</v>
      </c>
    </row>
    <row r="51" spans="3:16" s="61" customFormat="1" ht="30" customHeight="1">
      <c r="C51" s="62"/>
      <c r="D51" s="63"/>
      <c r="E51" s="69" t="s">
        <v>31</v>
      </c>
      <c r="F51" s="65">
        <v>19525</v>
      </c>
      <c r="G51" s="65">
        <v>23809</v>
      </c>
      <c r="H51" s="66">
        <v>43334</v>
      </c>
      <c r="I51" s="67">
        <v>0</v>
      </c>
      <c r="J51" s="65">
        <v>178523</v>
      </c>
      <c r="K51" s="65">
        <v>220027</v>
      </c>
      <c r="L51" s="65">
        <v>131986</v>
      </c>
      <c r="M51" s="65">
        <v>133271</v>
      </c>
      <c r="N51" s="65">
        <v>95544</v>
      </c>
      <c r="O51" s="130">
        <v>759351</v>
      </c>
      <c r="P51" s="68">
        <v>802685</v>
      </c>
    </row>
    <row r="52" spans="3:16" s="61" customFormat="1" ht="30" customHeight="1">
      <c r="C52" s="62"/>
      <c r="D52" s="70" t="s">
        <v>32</v>
      </c>
      <c r="E52" s="71"/>
      <c r="F52" s="65">
        <v>2413749</v>
      </c>
      <c r="G52" s="65">
        <v>4669467</v>
      </c>
      <c r="H52" s="66">
        <v>7083216</v>
      </c>
      <c r="I52" s="67">
        <v>0</v>
      </c>
      <c r="J52" s="65">
        <v>15412703</v>
      </c>
      <c r="K52" s="65">
        <v>13238418</v>
      </c>
      <c r="L52" s="65">
        <v>8650194</v>
      </c>
      <c r="M52" s="65">
        <v>6941488</v>
      </c>
      <c r="N52" s="65">
        <v>3554143</v>
      </c>
      <c r="O52" s="130">
        <v>47796946</v>
      </c>
      <c r="P52" s="68">
        <v>54880162</v>
      </c>
    </row>
    <row r="53" spans="3:16" s="61" customFormat="1" ht="30" customHeight="1">
      <c r="C53" s="62"/>
      <c r="D53" s="63"/>
      <c r="E53" s="69" t="s">
        <v>33</v>
      </c>
      <c r="F53" s="65">
        <v>1963220</v>
      </c>
      <c r="G53" s="65">
        <v>3515059</v>
      </c>
      <c r="H53" s="66">
        <v>5478279</v>
      </c>
      <c r="I53" s="67">
        <v>0</v>
      </c>
      <c r="J53" s="65">
        <v>12474715</v>
      </c>
      <c r="K53" s="65">
        <v>10680694</v>
      </c>
      <c r="L53" s="65">
        <v>7288909</v>
      </c>
      <c r="M53" s="65">
        <v>5900074</v>
      </c>
      <c r="N53" s="65">
        <v>3222065</v>
      </c>
      <c r="O53" s="130">
        <v>39566457</v>
      </c>
      <c r="P53" s="68">
        <v>45044736</v>
      </c>
    </row>
    <row r="54" spans="3:16" s="61" customFormat="1" ht="30" customHeight="1">
      <c r="C54" s="62"/>
      <c r="D54" s="63"/>
      <c r="E54" s="69" t="s">
        <v>34</v>
      </c>
      <c r="F54" s="65">
        <v>450529</v>
      </c>
      <c r="G54" s="65">
        <v>1154408</v>
      </c>
      <c r="H54" s="66">
        <v>1604937</v>
      </c>
      <c r="I54" s="67">
        <v>0</v>
      </c>
      <c r="J54" s="65">
        <v>2937988</v>
      </c>
      <c r="K54" s="65">
        <v>2557724</v>
      </c>
      <c r="L54" s="65">
        <v>1361285</v>
      </c>
      <c r="M54" s="65">
        <v>1041414</v>
      </c>
      <c r="N54" s="65">
        <v>332078</v>
      </c>
      <c r="O54" s="130">
        <v>8230489</v>
      </c>
      <c r="P54" s="68">
        <v>9835426</v>
      </c>
    </row>
    <row r="55" spans="3:16" s="61" customFormat="1" ht="30" customHeight="1">
      <c r="C55" s="62"/>
      <c r="D55" s="70" t="s">
        <v>74</v>
      </c>
      <c r="E55" s="71"/>
      <c r="F55" s="65">
        <v>16262</v>
      </c>
      <c r="G55" s="65">
        <v>84419</v>
      </c>
      <c r="H55" s="66">
        <v>100681</v>
      </c>
      <c r="I55" s="67">
        <v>0</v>
      </c>
      <c r="J55" s="65">
        <v>1074332</v>
      </c>
      <c r="K55" s="65">
        <v>1423862</v>
      </c>
      <c r="L55" s="65">
        <v>2156868</v>
      </c>
      <c r="M55" s="65">
        <v>2082293</v>
      </c>
      <c r="N55" s="65">
        <v>1145350</v>
      </c>
      <c r="O55" s="130">
        <v>7882705</v>
      </c>
      <c r="P55" s="68">
        <v>7983386</v>
      </c>
    </row>
    <row r="56" spans="3:16" s="61" customFormat="1" ht="30" customHeight="1">
      <c r="C56" s="62"/>
      <c r="D56" s="63"/>
      <c r="E56" s="69" t="s">
        <v>35</v>
      </c>
      <c r="F56" s="65">
        <v>21307</v>
      </c>
      <c r="G56" s="65">
        <v>57870</v>
      </c>
      <c r="H56" s="66">
        <v>79177</v>
      </c>
      <c r="I56" s="67">
        <v>0</v>
      </c>
      <c r="J56" s="65">
        <v>952893</v>
      </c>
      <c r="K56" s="65">
        <v>1227302</v>
      </c>
      <c r="L56" s="65">
        <v>1986061</v>
      </c>
      <c r="M56" s="65">
        <v>1995281</v>
      </c>
      <c r="N56" s="65">
        <v>1105697</v>
      </c>
      <c r="O56" s="130">
        <v>7267234</v>
      </c>
      <c r="P56" s="68">
        <v>7346411</v>
      </c>
    </row>
    <row r="57" spans="3:16" s="61" customFormat="1" ht="30" customHeight="1">
      <c r="C57" s="62"/>
      <c r="D57" s="63"/>
      <c r="E57" s="72" t="s">
        <v>36</v>
      </c>
      <c r="F57" s="65">
        <v>-5045</v>
      </c>
      <c r="G57" s="65">
        <v>25107</v>
      </c>
      <c r="H57" s="66">
        <v>20062</v>
      </c>
      <c r="I57" s="67">
        <v>0</v>
      </c>
      <c r="J57" s="65">
        <v>121439</v>
      </c>
      <c r="K57" s="65">
        <v>196560</v>
      </c>
      <c r="L57" s="65">
        <v>163904</v>
      </c>
      <c r="M57" s="65">
        <v>87012</v>
      </c>
      <c r="N57" s="65">
        <v>39653</v>
      </c>
      <c r="O57" s="130">
        <v>608568</v>
      </c>
      <c r="P57" s="68">
        <v>628630</v>
      </c>
    </row>
    <row r="58" spans="3:16" s="61" customFormat="1" ht="30" customHeight="1">
      <c r="C58" s="62"/>
      <c r="D58" s="73"/>
      <c r="E58" s="72" t="s">
        <v>37</v>
      </c>
      <c r="F58" s="65">
        <v>0</v>
      </c>
      <c r="G58" s="65">
        <v>1442</v>
      </c>
      <c r="H58" s="66">
        <v>1442</v>
      </c>
      <c r="I58" s="67">
        <v>0</v>
      </c>
      <c r="J58" s="65">
        <v>0</v>
      </c>
      <c r="K58" s="65">
        <v>0</v>
      </c>
      <c r="L58" s="65">
        <v>6903</v>
      </c>
      <c r="M58" s="65">
        <v>0</v>
      </c>
      <c r="N58" s="65">
        <v>0</v>
      </c>
      <c r="O58" s="130">
        <v>6903</v>
      </c>
      <c r="P58" s="68">
        <v>8345</v>
      </c>
    </row>
    <row r="59" spans="3:16" s="61" customFormat="1" ht="30" customHeight="1">
      <c r="C59" s="62"/>
      <c r="D59" s="70" t="s">
        <v>75</v>
      </c>
      <c r="E59" s="71"/>
      <c r="F59" s="65">
        <v>256021</v>
      </c>
      <c r="G59" s="65">
        <v>513315</v>
      </c>
      <c r="H59" s="66">
        <v>769336</v>
      </c>
      <c r="I59" s="67">
        <v>0</v>
      </c>
      <c r="J59" s="65">
        <v>842583</v>
      </c>
      <c r="K59" s="65">
        <v>1508111</v>
      </c>
      <c r="L59" s="65">
        <v>1098017</v>
      </c>
      <c r="M59" s="65">
        <v>893129</v>
      </c>
      <c r="N59" s="65">
        <v>562657</v>
      </c>
      <c r="O59" s="130">
        <v>4904497</v>
      </c>
      <c r="P59" s="68">
        <v>5673833</v>
      </c>
    </row>
    <row r="60" spans="3:16" s="61" customFormat="1" ht="30" customHeight="1">
      <c r="C60" s="62"/>
      <c r="D60" s="63"/>
      <c r="E60" s="72" t="s">
        <v>38</v>
      </c>
      <c r="F60" s="65">
        <v>256021</v>
      </c>
      <c r="G60" s="65">
        <v>513315</v>
      </c>
      <c r="H60" s="66">
        <v>769336</v>
      </c>
      <c r="I60" s="67">
        <v>0</v>
      </c>
      <c r="J60" s="65">
        <v>842583</v>
      </c>
      <c r="K60" s="65">
        <v>1508111</v>
      </c>
      <c r="L60" s="65">
        <v>1098017</v>
      </c>
      <c r="M60" s="65">
        <v>893129</v>
      </c>
      <c r="N60" s="65">
        <v>562657</v>
      </c>
      <c r="O60" s="130">
        <v>4904497</v>
      </c>
      <c r="P60" s="68">
        <v>5673833</v>
      </c>
    </row>
    <row r="61" spans="3:16" s="61" customFormat="1" ht="30" customHeight="1" hidden="1">
      <c r="C61" s="62"/>
      <c r="D61" s="63"/>
      <c r="E61" s="72" t="s">
        <v>39</v>
      </c>
      <c r="F61" s="65">
        <v>0</v>
      </c>
      <c r="G61" s="65">
        <v>0</v>
      </c>
      <c r="H61" s="66">
        <v>0</v>
      </c>
      <c r="I61" s="67">
        <v>0</v>
      </c>
      <c r="J61" s="65">
        <v>0</v>
      </c>
      <c r="K61" s="65">
        <v>0</v>
      </c>
      <c r="L61" s="65">
        <v>0</v>
      </c>
      <c r="M61" s="65">
        <v>0</v>
      </c>
      <c r="N61" s="65">
        <v>0</v>
      </c>
      <c r="O61" s="130">
        <v>0</v>
      </c>
      <c r="P61" s="68">
        <v>0</v>
      </c>
    </row>
    <row r="62" spans="3:16" s="61" customFormat="1" ht="30" customHeight="1" hidden="1">
      <c r="C62" s="62"/>
      <c r="D62" s="63"/>
      <c r="E62" s="72" t="s">
        <v>40</v>
      </c>
      <c r="F62" s="65">
        <v>0</v>
      </c>
      <c r="G62" s="65">
        <v>0</v>
      </c>
      <c r="H62" s="66">
        <v>0</v>
      </c>
      <c r="I62" s="67">
        <v>0</v>
      </c>
      <c r="J62" s="65">
        <v>0</v>
      </c>
      <c r="K62" s="65">
        <v>0</v>
      </c>
      <c r="L62" s="65">
        <v>0</v>
      </c>
      <c r="M62" s="65">
        <v>0</v>
      </c>
      <c r="N62" s="65">
        <v>0</v>
      </c>
      <c r="O62" s="130">
        <v>0</v>
      </c>
      <c r="P62" s="68">
        <v>0</v>
      </c>
    </row>
    <row r="63" spans="3:16" s="61" customFormat="1" ht="30" customHeight="1">
      <c r="C63" s="62"/>
      <c r="D63" s="74" t="s">
        <v>41</v>
      </c>
      <c r="E63" s="75"/>
      <c r="F63" s="65">
        <v>82387</v>
      </c>
      <c r="G63" s="65">
        <v>277422</v>
      </c>
      <c r="H63" s="66">
        <v>359809</v>
      </c>
      <c r="I63" s="67">
        <v>0</v>
      </c>
      <c r="J63" s="65">
        <v>1353891</v>
      </c>
      <c r="K63" s="65">
        <v>1066065</v>
      </c>
      <c r="L63" s="65">
        <v>1103438</v>
      </c>
      <c r="M63" s="65">
        <v>1052404</v>
      </c>
      <c r="N63" s="65">
        <v>533803</v>
      </c>
      <c r="O63" s="130">
        <v>5109601</v>
      </c>
      <c r="P63" s="68">
        <v>5469410</v>
      </c>
    </row>
    <row r="64" spans="3:16" s="61" customFormat="1" ht="30" customHeight="1" thickBot="1">
      <c r="C64" s="76"/>
      <c r="D64" s="77" t="s">
        <v>42</v>
      </c>
      <c r="E64" s="78"/>
      <c r="F64" s="79">
        <v>853820</v>
      </c>
      <c r="G64" s="79">
        <v>864440</v>
      </c>
      <c r="H64" s="80">
        <v>1718260</v>
      </c>
      <c r="I64" s="81">
        <v>0</v>
      </c>
      <c r="J64" s="79">
        <v>3596957</v>
      </c>
      <c r="K64" s="79">
        <v>2305442</v>
      </c>
      <c r="L64" s="79">
        <v>1509223</v>
      </c>
      <c r="M64" s="79">
        <v>1028672</v>
      </c>
      <c r="N64" s="79">
        <v>518049</v>
      </c>
      <c r="O64" s="131">
        <v>8958343</v>
      </c>
      <c r="P64" s="82">
        <v>10676603</v>
      </c>
    </row>
    <row r="65" spans="3:16" s="61" customFormat="1" ht="30" customHeight="1">
      <c r="C65" s="59" t="s">
        <v>43</v>
      </c>
      <c r="D65" s="83"/>
      <c r="E65" s="84"/>
      <c r="F65" s="60">
        <v>77170</v>
      </c>
      <c r="G65" s="60">
        <v>169434</v>
      </c>
      <c r="H65" s="85">
        <v>246604</v>
      </c>
      <c r="I65" s="86">
        <v>0</v>
      </c>
      <c r="J65" s="60">
        <v>3868688</v>
      </c>
      <c r="K65" s="60">
        <v>5105312</v>
      </c>
      <c r="L65" s="60">
        <v>7376093</v>
      </c>
      <c r="M65" s="60">
        <v>8102549</v>
      </c>
      <c r="N65" s="60">
        <v>6274929</v>
      </c>
      <c r="O65" s="129">
        <v>30727571</v>
      </c>
      <c r="P65" s="87">
        <v>30974175</v>
      </c>
    </row>
    <row r="66" spans="3:16" s="61" customFormat="1" ht="30" customHeight="1">
      <c r="C66" s="88"/>
      <c r="D66" s="74" t="s">
        <v>67</v>
      </c>
      <c r="E66" s="75"/>
      <c r="F66" s="89">
        <v>0</v>
      </c>
      <c r="G66" s="89">
        <v>0</v>
      </c>
      <c r="H66" s="90">
        <v>0</v>
      </c>
      <c r="I66" s="91">
        <v>0</v>
      </c>
      <c r="J66" s="89">
        <v>546534</v>
      </c>
      <c r="K66" s="89">
        <v>944343</v>
      </c>
      <c r="L66" s="89">
        <v>970742</v>
      </c>
      <c r="M66" s="89">
        <v>892530</v>
      </c>
      <c r="N66" s="89">
        <v>154143</v>
      </c>
      <c r="O66" s="132">
        <v>3508292</v>
      </c>
      <c r="P66" s="92">
        <v>3508292</v>
      </c>
    </row>
    <row r="67" spans="3:16" s="61" customFormat="1" ht="30" customHeight="1">
      <c r="C67" s="62"/>
      <c r="D67" s="74" t="s">
        <v>44</v>
      </c>
      <c r="E67" s="75"/>
      <c r="F67" s="65">
        <v>0</v>
      </c>
      <c r="G67" s="65">
        <v>0</v>
      </c>
      <c r="H67" s="65">
        <v>0</v>
      </c>
      <c r="I67" s="91">
        <v>0</v>
      </c>
      <c r="J67" s="65">
        <v>27683</v>
      </c>
      <c r="K67" s="65">
        <v>20008</v>
      </c>
      <c r="L67" s="65">
        <v>24572</v>
      </c>
      <c r="M67" s="65">
        <v>23699</v>
      </c>
      <c r="N67" s="65">
        <v>26878</v>
      </c>
      <c r="O67" s="130">
        <v>122840</v>
      </c>
      <c r="P67" s="68">
        <v>122840</v>
      </c>
    </row>
    <row r="68" spans="3:16" s="61" customFormat="1" ht="30" customHeight="1">
      <c r="C68" s="62"/>
      <c r="D68" s="74" t="s">
        <v>45</v>
      </c>
      <c r="E68" s="75"/>
      <c r="F68" s="65">
        <v>3710</v>
      </c>
      <c r="G68" s="65">
        <v>10064</v>
      </c>
      <c r="H68" s="65">
        <v>13774</v>
      </c>
      <c r="I68" s="67">
        <v>0</v>
      </c>
      <c r="J68" s="65">
        <v>434638</v>
      </c>
      <c r="K68" s="65">
        <v>457269</v>
      </c>
      <c r="L68" s="65">
        <v>806628</v>
      </c>
      <c r="M68" s="65">
        <v>542763</v>
      </c>
      <c r="N68" s="65">
        <v>578264</v>
      </c>
      <c r="O68" s="130">
        <v>2819562</v>
      </c>
      <c r="P68" s="68">
        <v>2833336</v>
      </c>
    </row>
    <row r="69" spans="3:16" s="61" customFormat="1" ht="30" customHeight="1">
      <c r="C69" s="62"/>
      <c r="D69" s="74" t="s">
        <v>46</v>
      </c>
      <c r="E69" s="75"/>
      <c r="F69" s="65">
        <v>73460</v>
      </c>
      <c r="G69" s="65">
        <v>159370</v>
      </c>
      <c r="H69" s="65">
        <v>232830</v>
      </c>
      <c r="I69" s="67">
        <v>0</v>
      </c>
      <c r="J69" s="65">
        <v>1383779</v>
      </c>
      <c r="K69" s="65">
        <v>991228</v>
      </c>
      <c r="L69" s="65">
        <v>1264485</v>
      </c>
      <c r="M69" s="65">
        <v>526433</v>
      </c>
      <c r="N69" s="65">
        <v>401162</v>
      </c>
      <c r="O69" s="130">
        <v>4567087</v>
      </c>
      <c r="P69" s="68">
        <v>4799917</v>
      </c>
    </row>
    <row r="70" spans="3:16" s="61" customFormat="1" ht="30" customHeight="1">
      <c r="C70" s="62"/>
      <c r="D70" s="74" t="s">
        <v>47</v>
      </c>
      <c r="E70" s="75"/>
      <c r="F70" s="65">
        <v>0</v>
      </c>
      <c r="G70" s="65">
        <v>0</v>
      </c>
      <c r="H70" s="65">
        <v>0</v>
      </c>
      <c r="I70" s="91">
        <v>0</v>
      </c>
      <c r="J70" s="65">
        <v>1371019</v>
      </c>
      <c r="K70" s="65">
        <v>2475890</v>
      </c>
      <c r="L70" s="65">
        <v>2363132</v>
      </c>
      <c r="M70" s="65">
        <v>1783097</v>
      </c>
      <c r="N70" s="65">
        <v>932678</v>
      </c>
      <c r="O70" s="130">
        <v>8925816</v>
      </c>
      <c r="P70" s="68">
        <v>8925816</v>
      </c>
    </row>
    <row r="71" spans="3:16" s="61" customFormat="1" ht="30" customHeight="1">
      <c r="C71" s="62"/>
      <c r="D71" s="74" t="s">
        <v>48</v>
      </c>
      <c r="E71" s="75"/>
      <c r="F71" s="65">
        <v>0</v>
      </c>
      <c r="G71" s="65">
        <v>0</v>
      </c>
      <c r="H71" s="65">
        <v>0</v>
      </c>
      <c r="I71" s="91">
        <v>0</v>
      </c>
      <c r="J71" s="65">
        <v>0</v>
      </c>
      <c r="K71" s="65">
        <v>0</v>
      </c>
      <c r="L71" s="65">
        <v>0</v>
      </c>
      <c r="M71" s="65">
        <v>0</v>
      </c>
      <c r="N71" s="65">
        <v>0</v>
      </c>
      <c r="O71" s="130">
        <v>0</v>
      </c>
      <c r="P71" s="68">
        <v>0</v>
      </c>
    </row>
    <row r="72" spans="3:16" s="61" customFormat="1" ht="30" customHeight="1">
      <c r="C72" s="62"/>
      <c r="D72" s="181" t="s">
        <v>49</v>
      </c>
      <c r="E72" s="182"/>
      <c r="F72" s="65">
        <v>0</v>
      </c>
      <c r="G72" s="65">
        <v>0</v>
      </c>
      <c r="H72" s="66">
        <v>0</v>
      </c>
      <c r="I72" s="91">
        <v>0</v>
      </c>
      <c r="J72" s="65">
        <v>105035</v>
      </c>
      <c r="K72" s="65">
        <v>216574</v>
      </c>
      <c r="L72" s="65">
        <v>1946534</v>
      </c>
      <c r="M72" s="65">
        <v>4334027</v>
      </c>
      <c r="N72" s="65">
        <v>4181804</v>
      </c>
      <c r="O72" s="130">
        <v>10783974</v>
      </c>
      <c r="P72" s="68">
        <v>10783974</v>
      </c>
    </row>
    <row r="73" spans="3:16" s="61" customFormat="1" ht="30" customHeight="1" thickBot="1">
      <c r="C73" s="76"/>
      <c r="D73" s="183" t="s">
        <v>83</v>
      </c>
      <c r="E73" s="184"/>
      <c r="F73" s="93">
        <v>0</v>
      </c>
      <c r="G73" s="93">
        <v>0</v>
      </c>
      <c r="H73" s="94">
        <v>0</v>
      </c>
      <c r="I73" s="95">
        <v>0</v>
      </c>
      <c r="J73" s="93">
        <v>0</v>
      </c>
      <c r="K73" s="93">
        <v>0</v>
      </c>
      <c r="L73" s="93">
        <v>0</v>
      </c>
      <c r="M73" s="93">
        <v>0</v>
      </c>
      <c r="N73" s="93">
        <v>0</v>
      </c>
      <c r="O73" s="133">
        <v>0</v>
      </c>
      <c r="P73" s="96">
        <v>0</v>
      </c>
    </row>
    <row r="74" spans="3:16" s="61" customFormat="1" ht="30" customHeight="1">
      <c r="C74" s="59" t="s">
        <v>78</v>
      </c>
      <c r="D74" s="83"/>
      <c r="E74" s="84"/>
      <c r="F74" s="60">
        <v>0</v>
      </c>
      <c r="G74" s="60">
        <v>6022</v>
      </c>
      <c r="H74" s="85">
        <v>6022</v>
      </c>
      <c r="I74" s="97">
        <v>0</v>
      </c>
      <c r="J74" s="60">
        <v>4385442</v>
      </c>
      <c r="K74" s="60">
        <v>5997775</v>
      </c>
      <c r="L74" s="60">
        <v>11048807</v>
      </c>
      <c r="M74" s="60">
        <v>22091255</v>
      </c>
      <c r="N74" s="60">
        <v>19580263</v>
      </c>
      <c r="O74" s="129">
        <v>63103542</v>
      </c>
      <c r="P74" s="87">
        <v>63109564</v>
      </c>
    </row>
    <row r="75" spans="3:16" s="61" customFormat="1" ht="30" customHeight="1">
      <c r="C75" s="62"/>
      <c r="D75" s="74" t="s">
        <v>20</v>
      </c>
      <c r="E75" s="75"/>
      <c r="F75" s="65">
        <v>0</v>
      </c>
      <c r="G75" s="65">
        <v>0</v>
      </c>
      <c r="H75" s="66">
        <v>0</v>
      </c>
      <c r="I75" s="91">
        <v>0</v>
      </c>
      <c r="J75" s="65">
        <v>390995</v>
      </c>
      <c r="K75" s="65">
        <v>845759</v>
      </c>
      <c r="L75" s="65">
        <v>4821813</v>
      </c>
      <c r="M75" s="65">
        <v>11019230</v>
      </c>
      <c r="N75" s="65">
        <v>11257402</v>
      </c>
      <c r="O75" s="130">
        <v>28335199</v>
      </c>
      <c r="P75" s="68">
        <v>28335199</v>
      </c>
    </row>
    <row r="76" spans="3:16" s="61" customFormat="1" ht="30" customHeight="1">
      <c r="C76" s="62"/>
      <c r="D76" s="74" t="s">
        <v>50</v>
      </c>
      <c r="E76" s="75"/>
      <c r="F76" s="65">
        <v>0</v>
      </c>
      <c r="G76" s="65">
        <v>0</v>
      </c>
      <c r="H76" s="66">
        <v>0</v>
      </c>
      <c r="I76" s="91">
        <v>0</v>
      </c>
      <c r="J76" s="65">
        <v>3755789</v>
      </c>
      <c r="K76" s="65">
        <v>4605989</v>
      </c>
      <c r="L76" s="65">
        <v>4852210</v>
      </c>
      <c r="M76" s="65">
        <v>5183140</v>
      </c>
      <c r="N76" s="65">
        <v>2473982</v>
      </c>
      <c r="O76" s="130">
        <v>20871110</v>
      </c>
      <c r="P76" s="68">
        <v>20871110</v>
      </c>
    </row>
    <row r="77" spans="3:16" s="61" customFormat="1" ht="30" customHeight="1" thickBot="1">
      <c r="C77" s="76"/>
      <c r="D77" s="77" t="s">
        <v>51</v>
      </c>
      <c r="E77" s="78"/>
      <c r="F77" s="79">
        <v>0</v>
      </c>
      <c r="G77" s="79">
        <v>6022</v>
      </c>
      <c r="H77" s="80">
        <v>6022</v>
      </c>
      <c r="I77" s="98">
        <v>0</v>
      </c>
      <c r="J77" s="79">
        <v>238658</v>
      </c>
      <c r="K77" s="79">
        <v>546027</v>
      </c>
      <c r="L77" s="79">
        <v>1374784</v>
      </c>
      <c r="M77" s="79">
        <v>5888885</v>
      </c>
      <c r="N77" s="79">
        <v>5848879</v>
      </c>
      <c r="O77" s="131">
        <v>13897233</v>
      </c>
      <c r="P77" s="82">
        <v>13903255</v>
      </c>
    </row>
    <row r="78" spans="3:16" s="61" customFormat="1" ht="30" customHeight="1" thickBot="1">
      <c r="C78" s="185" t="s">
        <v>52</v>
      </c>
      <c r="D78" s="186"/>
      <c r="E78" s="186"/>
      <c r="F78" s="99">
        <v>5007408</v>
      </c>
      <c r="G78" s="99">
        <v>8735038</v>
      </c>
      <c r="H78" s="101">
        <v>13742446</v>
      </c>
      <c r="I78" s="102">
        <v>0</v>
      </c>
      <c r="J78" s="99">
        <v>35154112</v>
      </c>
      <c r="K78" s="99">
        <v>34525677</v>
      </c>
      <c r="L78" s="99">
        <v>35679654</v>
      </c>
      <c r="M78" s="99">
        <v>45089892</v>
      </c>
      <c r="N78" s="99">
        <v>34834475</v>
      </c>
      <c r="O78" s="134">
        <v>185283810</v>
      </c>
      <c r="P78" s="103">
        <v>199026256</v>
      </c>
    </row>
    <row r="79" ht="12.75" thickTop="1"/>
  </sheetData>
  <sheetProtection/>
  <mergeCells count="15">
    <mergeCell ref="G1:M1"/>
    <mergeCell ref="G2:M2"/>
    <mergeCell ref="O2:P2"/>
    <mergeCell ref="O3:P3"/>
    <mergeCell ref="O4:P4"/>
    <mergeCell ref="C7:E8"/>
    <mergeCell ref="F7:H7"/>
    <mergeCell ref="I7:O7"/>
    <mergeCell ref="P7:P8"/>
    <mergeCell ref="D37:E37"/>
    <mergeCell ref="D38:E38"/>
    <mergeCell ref="C43:E43"/>
    <mergeCell ref="D72:E72"/>
    <mergeCell ref="D73:E73"/>
    <mergeCell ref="C78:E78"/>
  </mergeCells>
  <printOptions/>
  <pageMargins left="0.5905511811023623" right="0.3937007874015748" top="0.7874015748031497" bottom="0.3937007874015748" header="0.5118110236220472" footer="0.31496062992125984"/>
  <pageSetup fitToHeight="1" fitToWidth="1"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78"/>
  <sheetViews>
    <sheetView zoomScale="55" zoomScaleNormal="55" zoomScalePageLayoutView="0" workbookViewId="0" topLeftCell="A1">
      <selection activeCell="G2" sqref="G2:M2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G1" s="188" t="s">
        <v>60</v>
      </c>
      <c r="H1" s="188"/>
      <c r="I1" s="188"/>
      <c r="J1" s="188"/>
      <c r="K1" s="188"/>
      <c r="L1" s="188"/>
      <c r="M1" s="188"/>
      <c r="N1" s="37"/>
      <c r="O1" s="4"/>
    </row>
    <row r="2" spans="5:16" ht="30" customHeight="1">
      <c r="E2" s="5"/>
      <c r="G2" s="158" t="s">
        <v>85</v>
      </c>
      <c r="H2" s="158"/>
      <c r="I2" s="158"/>
      <c r="J2" s="158"/>
      <c r="K2" s="158"/>
      <c r="L2" s="158"/>
      <c r="M2" s="158"/>
      <c r="N2" s="38"/>
      <c r="O2" s="189">
        <v>41086</v>
      </c>
      <c r="P2" s="189"/>
    </row>
    <row r="3" spans="5:17" ht="27.75" customHeight="1">
      <c r="E3" s="39"/>
      <c r="F3" s="40"/>
      <c r="N3" s="41"/>
      <c r="O3" s="189"/>
      <c r="P3" s="189"/>
      <c r="Q3" s="6"/>
    </row>
    <row r="4" spans="3:17" ht="27.75" customHeight="1">
      <c r="C4" s="7"/>
      <c r="N4" s="39"/>
      <c r="O4" s="189" t="s">
        <v>71</v>
      </c>
      <c r="P4" s="189"/>
      <c r="Q4" s="6"/>
    </row>
    <row r="5" spans="3:17" ht="27" customHeight="1">
      <c r="C5" s="7" t="s">
        <v>66</v>
      </c>
      <c r="E5" s="8"/>
      <c r="F5" s="9"/>
      <c r="N5" s="58"/>
      <c r="O5" s="58"/>
      <c r="P5" s="6"/>
      <c r="Q5" s="6"/>
    </row>
    <row r="6" spans="3:17" ht="9" customHeight="1" thickBot="1">
      <c r="C6" s="42"/>
      <c r="D6" s="42"/>
      <c r="E6" s="42"/>
      <c r="F6" s="43"/>
      <c r="L6" s="10"/>
      <c r="M6" s="10"/>
      <c r="N6" s="57"/>
      <c r="O6" s="57"/>
      <c r="P6" s="57"/>
      <c r="Q6" s="10"/>
    </row>
    <row r="7" spans="3:17" ht="30" customHeight="1" thickBot="1" thickTop="1">
      <c r="C7" s="190" t="s">
        <v>22</v>
      </c>
      <c r="D7" s="191"/>
      <c r="E7" s="191"/>
      <c r="F7" s="194" t="s">
        <v>84</v>
      </c>
      <c r="G7" s="195"/>
      <c r="H7" s="195"/>
      <c r="I7" s="196" t="s">
        <v>19</v>
      </c>
      <c r="J7" s="196"/>
      <c r="K7" s="196"/>
      <c r="L7" s="196"/>
      <c r="M7" s="196"/>
      <c r="N7" s="196"/>
      <c r="O7" s="197"/>
      <c r="P7" s="198" t="s">
        <v>12</v>
      </c>
      <c r="Q7" s="17"/>
    </row>
    <row r="8" spans="3:17" ht="42" customHeight="1" thickBot="1">
      <c r="C8" s="192"/>
      <c r="D8" s="193"/>
      <c r="E8" s="193"/>
      <c r="F8" s="44" t="s">
        <v>10</v>
      </c>
      <c r="G8" s="44" t="s">
        <v>68</v>
      </c>
      <c r="H8" s="45" t="s">
        <v>11</v>
      </c>
      <c r="I8" s="46" t="s">
        <v>23</v>
      </c>
      <c r="J8" s="47" t="s">
        <v>24</v>
      </c>
      <c r="K8" s="47" t="s">
        <v>72</v>
      </c>
      <c r="L8" s="47" t="s">
        <v>3</v>
      </c>
      <c r="M8" s="47" t="s">
        <v>4</v>
      </c>
      <c r="N8" s="47" t="s">
        <v>5</v>
      </c>
      <c r="O8" s="48" t="s">
        <v>11</v>
      </c>
      <c r="P8" s="199"/>
      <c r="Q8" s="17"/>
    </row>
    <row r="9" spans="3:17" ht="30" customHeight="1" thickBot="1">
      <c r="C9" s="49" t="s">
        <v>54</v>
      </c>
      <c r="D9" s="50"/>
      <c r="E9" s="50"/>
      <c r="F9" s="51"/>
      <c r="G9" s="51"/>
      <c r="H9" s="51"/>
      <c r="I9" s="51"/>
      <c r="J9" s="51"/>
      <c r="K9" s="51"/>
      <c r="L9" s="51"/>
      <c r="M9" s="51"/>
      <c r="N9" s="51"/>
      <c r="O9" s="51"/>
      <c r="P9" s="52"/>
      <c r="Q9" s="17"/>
    </row>
    <row r="10" spans="3:17" s="61" customFormat="1" ht="30" customHeight="1">
      <c r="C10" s="59" t="s">
        <v>26</v>
      </c>
      <c r="D10" s="53"/>
      <c r="E10" s="54"/>
      <c r="F10" s="60">
        <f>SUM(F11,F17,F20,F24,F28,F29)</f>
        <v>53017718</v>
      </c>
      <c r="G10" s="60">
        <f>SUM(G11,G17,G20,G24,G28,G29)</f>
        <v>87277895</v>
      </c>
      <c r="H10" s="85">
        <f>SUM(F10:G10)</f>
        <v>140295613</v>
      </c>
      <c r="I10" s="135">
        <f aca="true" t="shared" si="0" ref="I10:N10">SUM(I11,I17,I20,I24,I28,I29)</f>
        <v>0</v>
      </c>
      <c r="J10" s="60">
        <f t="shared" si="0"/>
        <v>273334493</v>
      </c>
      <c r="K10" s="60">
        <f t="shared" si="0"/>
        <v>236862128</v>
      </c>
      <c r="L10" s="60">
        <f t="shared" si="0"/>
        <v>173190049</v>
      </c>
      <c r="M10" s="60">
        <f t="shared" si="0"/>
        <v>149623800</v>
      </c>
      <c r="N10" s="60">
        <f t="shared" si="0"/>
        <v>90089639</v>
      </c>
      <c r="O10" s="129">
        <f>SUM(I10:N10)</f>
        <v>923100109</v>
      </c>
      <c r="P10" s="87">
        <f>SUM(O10,H10)</f>
        <v>1063395722</v>
      </c>
      <c r="Q10" s="17"/>
    </row>
    <row r="11" spans="3:16" s="61" customFormat="1" ht="30" customHeight="1">
      <c r="C11" s="62"/>
      <c r="D11" s="63" t="s">
        <v>73</v>
      </c>
      <c r="E11" s="64"/>
      <c r="F11" s="65">
        <v>13081675</v>
      </c>
      <c r="G11" s="65">
        <v>21505190</v>
      </c>
      <c r="H11" s="66">
        <v>34586865</v>
      </c>
      <c r="I11" s="136">
        <v>0</v>
      </c>
      <c r="J11" s="65">
        <v>46235458</v>
      </c>
      <c r="K11" s="65">
        <v>38862492</v>
      </c>
      <c r="L11" s="65">
        <v>27382343</v>
      </c>
      <c r="M11" s="65">
        <v>29029268</v>
      </c>
      <c r="N11" s="65">
        <v>26685249</v>
      </c>
      <c r="O11" s="130">
        <v>168194810</v>
      </c>
      <c r="P11" s="68">
        <v>202781675</v>
      </c>
    </row>
    <row r="12" spans="3:16" s="61" customFormat="1" ht="30" customHeight="1">
      <c r="C12" s="62"/>
      <c r="D12" s="63"/>
      <c r="E12" s="69" t="s">
        <v>27</v>
      </c>
      <c r="F12" s="65">
        <v>11416975</v>
      </c>
      <c r="G12" s="65">
        <v>17025320</v>
      </c>
      <c r="H12" s="66">
        <v>28442295</v>
      </c>
      <c r="I12" s="136">
        <v>0</v>
      </c>
      <c r="J12" s="65">
        <v>33255848</v>
      </c>
      <c r="K12" s="65">
        <v>26442805</v>
      </c>
      <c r="L12" s="65">
        <v>18525502</v>
      </c>
      <c r="M12" s="65">
        <v>20418504</v>
      </c>
      <c r="N12" s="65">
        <v>18170010</v>
      </c>
      <c r="O12" s="130">
        <v>116812669</v>
      </c>
      <c r="P12" s="68">
        <v>145254964</v>
      </c>
    </row>
    <row r="13" spans="3:16" s="61" customFormat="1" ht="30" customHeight="1">
      <c r="C13" s="62"/>
      <c r="D13" s="63"/>
      <c r="E13" s="69" t="s">
        <v>28</v>
      </c>
      <c r="F13" s="65">
        <v>0</v>
      </c>
      <c r="G13" s="65">
        <v>0</v>
      </c>
      <c r="H13" s="66">
        <v>0</v>
      </c>
      <c r="I13" s="136">
        <v>0</v>
      </c>
      <c r="J13" s="65">
        <v>25520</v>
      </c>
      <c r="K13" s="65">
        <v>447135</v>
      </c>
      <c r="L13" s="65">
        <v>549751</v>
      </c>
      <c r="M13" s="65">
        <v>1400204</v>
      </c>
      <c r="N13" s="65">
        <v>2474975</v>
      </c>
      <c r="O13" s="130">
        <v>4897585</v>
      </c>
      <c r="P13" s="68">
        <v>4897585</v>
      </c>
    </row>
    <row r="14" spans="3:16" s="61" customFormat="1" ht="30" customHeight="1">
      <c r="C14" s="62"/>
      <c r="D14" s="63"/>
      <c r="E14" s="69" t="s">
        <v>29</v>
      </c>
      <c r="F14" s="65">
        <v>595000</v>
      </c>
      <c r="G14" s="65">
        <v>1535880</v>
      </c>
      <c r="H14" s="66">
        <v>2130880</v>
      </c>
      <c r="I14" s="136">
        <v>0</v>
      </c>
      <c r="J14" s="65">
        <v>4891340</v>
      </c>
      <c r="K14" s="65">
        <v>5079820</v>
      </c>
      <c r="L14" s="65">
        <v>3192130</v>
      </c>
      <c r="M14" s="65">
        <v>2965810</v>
      </c>
      <c r="N14" s="65">
        <v>3779194</v>
      </c>
      <c r="O14" s="130">
        <v>19908294</v>
      </c>
      <c r="P14" s="68">
        <v>22039174</v>
      </c>
    </row>
    <row r="15" spans="3:16" s="61" customFormat="1" ht="30" customHeight="1">
      <c r="C15" s="62"/>
      <c r="D15" s="63"/>
      <c r="E15" s="69" t="s">
        <v>30</v>
      </c>
      <c r="F15" s="65">
        <v>874450</v>
      </c>
      <c r="G15" s="65">
        <v>2705900</v>
      </c>
      <c r="H15" s="66">
        <v>3580350</v>
      </c>
      <c r="I15" s="136">
        <v>0</v>
      </c>
      <c r="J15" s="65">
        <v>6277520</v>
      </c>
      <c r="K15" s="65">
        <v>4692462</v>
      </c>
      <c r="L15" s="65">
        <v>3795100</v>
      </c>
      <c r="M15" s="65">
        <v>2912040</v>
      </c>
      <c r="N15" s="65">
        <v>1305630</v>
      </c>
      <c r="O15" s="130">
        <v>18982752</v>
      </c>
      <c r="P15" s="68">
        <v>22563102</v>
      </c>
    </row>
    <row r="16" spans="3:16" s="61" customFormat="1" ht="30" customHeight="1">
      <c r="C16" s="62"/>
      <c r="D16" s="63"/>
      <c r="E16" s="69" t="s">
        <v>31</v>
      </c>
      <c r="F16" s="65">
        <v>195250</v>
      </c>
      <c r="G16" s="65">
        <v>238090</v>
      </c>
      <c r="H16" s="66">
        <v>433340</v>
      </c>
      <c r="I16" s="136">
        <v>0</v>
      </c>
      <c r="J16" s="65">
        <v>1785230</v>
      </c>
      <c r="K16" s="65">
        <v>2200270</v>
      </c>
      <c r="L16" s="65">
        <v>1319860</v>
      </c>
      <c r="M16" s="65">
        <v>1332710</v>
      </c>
      <c r="N16" s="65">
        <v>955440</v>
      </c>
      <c r="O16" s="130">
        <v>7593510</v>
      </c>
      <c r="P16" s="68">
        <v>8026850</v>
      </c>
    </row>
    <row r="17" spans="3:16" s="61" customFormat="1" ht="30" customHeight="1">
      <c r="C17" s="62"/>
      <c r="D17" s="70" t="s">
        <v>32</v>
      </c>
      <c r="E17" s="71"/>
      <c r="F17" s="65">
        <v>24139596</v>
      </c>
      <c r="G17" s="65">
        <v>46694670</v>
      </c>
      <c r="H17" s="66">
        <v>70834266</v>
      </c>
      <c r="I17" s="136">
        <v>0</v>
      </c>
      <c r="J17" s="65">
        <v>154154837</v>
      </c>
      <c r="K17" s="65">
        <v>132433261</v>
      </c>
      <c r="L17" s="65">
        <v>86511811</v>
      </c>
      <c r="M17" s="65">
        <v>69417447</v>
      </c>
      <c r="N17" s="65">
        <v>35564262</v>
      </c>
      <c r="O17" s="130">
        <v>478081618</v>
      </c>
      <c r="P17" s="68">
        <v>548915884</v>
      </c>
    </row>
    <row r="18" spans="3:16" s="61" customFormat="1" ht="30" customHeight="1">
      <c r="C18" s="62"/>
      <c r="D18" s="63"/>
      <c r="E18" s="69" t="s">
        <v>33</v>
      </c>
      <c r="F18" s="65">
        <v>19634306</v>
      </c>
      <c r="G18" s="65">
        <v>35150590</v>
      </c>
      <c r="H18" s="66">
        <v>54784896</v>
      </c>
      <c r="I18" s="136">
        <v>0</v>
      </c>
      <c r="J18" s="65">
        <v>124774089</v>
      </c>
      <c r="K18" s="65">
        <v>106851727</v>
      </c>
      <c r="L18" s="65">
        <v>72898961</v>
      </c>
      <c r="M18" s="65">
        <v>59003307</v>
      </c>
      <c r="N18" s="65">
        <v>32243482</v>
      </c>
      <c r="O18" s="130">
        <v>395771566</v>
      </c>
      <c r="P18" s="68">
        <v>450556462</v>
      </c>
    </row>
    <row r="19" spans="3:16" s="61" customFormat="1" ht="30" customHeight="1">
      <c r="C19" s="62"/>
      <c r="D19" s="63"/>
      <c r="E19" s="69" t="s">
        <v>34</v>
      </c>
      <c r="F19" s="65">
        <v>4505290</v>
      </c>
      <c r="G19" s="65">
        <v>11544080</v>
      </c>
      <c r="H19" s="66">
        <v>16049370</v>
      </c>
      <c r="I19" s="136">
        <v>0</v>
      </c>
      <c r="J19" s="65">
        <v>29380748</v>
      </c>
      <c r="K19" s="65">
        <v>25581534</v>
      </c>
      <c r="L19" s="65">
        <v>13612850</v>
      </c>
      <c r="M19" s="65">
        <v>10414140</v>
      </c>
      <c r="N19" s="65">
        <v>3320780</v>
      </c>
      <c r="O19" s="130">
        <v>82310052</v>
      </c>
      <c r="P19" s="68">
        <v>98359422</v>
      </c>
    </row>
    <row r="20" spans="3:16" s="61" customFormat="1" ht="30" customHeight="1">
      <c r="C20" s="62"/>
      <c r="D20" s="70" t="s">
        <v>79</v>
      </c>
      <c r="E20" s="71"/>
      <c r="F20" s="65">
        <v>162620</v>
      </c>
      <c r="G20" s="65">
        <v>845044</v>
      </c>
      <c r="H20" s="66">
        <v>1007664</v>
      </c>
      <c r="I20" s="136">
        <v>0</v>
      </c>
      <c r="J20" s="65">
        <v>10743320</v>
      </c>
      <c r="K20" s="65">
        <v>14239799</v>
      </c>
      <c r="L20" s="65">
        <v>21572422</v>
      </c>
      <c r="M20" s="65">
        <v>20828389</v>
      </c>
      <c r="N20" s="65">
        <v>11453500</v>
      </c>
      <c r="O20" s="130">
        <v>78837430</v>
      </c>
      <c r="P20" s="68">
        <v>79845094</v>
      </c>
    </row>
    <row r="21" spans="3:16" s="61" customFormat="1" ht="30" customHeight="1">
      <c r="C21" s="62"/>
      <c r="D21" s="63"/>
      <c r="E21" s="69" t="s">
        <v>35</v>
      </c>
      <c r="F21" s="65">
        <v>213070</v>
      </c>
      <c r="G21" s="65">
        <v>579554</v>
      </c>
      <c r="H21" s="66">
        <v>792624</v>
      </c>
      <c r="I21" s="136">
        <v>0</v>
      </c>
      <c r="J21" s="65">
        <v>9528930</v>
      </c>
      <c r="K21" s="65">
        <v>12274199</v>
      </c>
      <c r="L21" s="65">
        <v>19864352</v>
      </c>
      <c r="M21" s="65">
        <v>19958269</v>
      </c>
      <c r="N21" s="65">
        <v>11056970</v>
      </c>
      <c r="O21" s="130">
        <v>72682720</v>
      </c>
      <c r="P21" s="68">
        <v>73475344</v>
      </c>
    </row>
    <row r="22" spans="3:16" s="61" customFormat="1" ht="30" customHeight="1">
      <c r="C22" s="62"/>
      <c r="D22" s="63"/>
      <c r="E22" s="72" t="s">
        <v>36</v>
      </c>
      <c r="F22" s="65">
        <v>-50450</v>
      </c>
      <c r="G22" s="65">
        <v>251070</v>
      </c>
      <c r="H22" s="66">
        <v>200620</v>
      </c>
      <c r="I22" s="136">
        <v>0</v>
      </c>
      <c r="J22" s="65">
        <v>1214390</v>
      </c>
      <c r="K22" s="65">
        <v>1965600</v>
      </c>
      <c r="L22" s="65">
        <v>1639040</v>
      </c>
      <c r="M22" s="65">
        <v>870120</v>
      </c>
      <c r="N22" s="65">
        <v>396530</v>
      </c>
      <c r="O22" s="130">
        <v>6085680</v>
      </c>
      <c r="P22" s="68">
        <v>6286300</v>
      </c>
    </row>
    <row r="23" spans="3:16" s="61" customFormat="1" ht="30" customHeight="1">
      <c r="C23" s="62"/>
      <c r="D23" s="73"/>
      <c r="E23" s="72" t="s">
        <v>37</v>
      </c>
      <c r="F23" s="65">
        <v>0</v>
      </c>
      <c r="G23" s="65">
        <v>14420</v>
      </c>
      <c r="H23" s="66">
        <v>14420</v>
      </c>
      <c r="I23" s="136">
        <v>0</v>
      </c>
      <c r="J23" s="65">
        <v>0</v>
      </c>
      <c r="K23" s="65">
        <v>0</v>
      </c>
      <c r="L23" s="65">
        <v>69030</v>
      </c>
      <c r="M23" s="65">
        <v>0</v>
      </c>
      <c r="N23" s="65">
        <v>0</v>
      </c>
      <c r="O23" s="130">
        <v>69030</v>
      </c>
      <c r="P23" s="68">
        <v>83450</v>
      </c>
    </row>
    <row r="24" spans="3:16" s="61" customFormat="1" ht="30" customHeight="1">
      <c r="C24" s="62"/>
      <c r="D24" s="70" t="s">
        <v>80</v>
      </c>
      <c r="E24" s="71"/>
      <c r="F24" s="65">
        <f>SUM(F25:F27)</f>
        <v>6266932</v>
      </c>
      <c r="G24" s="65">
        <f>SUM(G25:G27)</f>
        <v>6804412</v>
      </c>
      <c r="H24" s="66">
        <f>SUM(F24:G24)</f>
        <v>13071344</v>
      </c>
      <c r="I24" s="136">
        <f aca="true" t="shared" si="1" ref="I24:N24">SUM(I25:I27)</f>
        <v>0</v>
      </c>
      <c r="J24" s="65">
        <f t="shared" si="1"/>
        <v>12652709</v>
      </c>
      <c r="K24" s="65">
        <f t="shared" si="1"/>
        <v>17541996</v>
      </c>
      <c r="L24" s="65">
        <f t="shared" si="1"/>
        <v>11547474</v>
      </c>
      <c r="M24" s="65">
        <f t="shared" si="1"/>
        <v>9503180</v>
      </c>
      <c r="N24" s="65">
        <f t="shared" si="1"/>
        <v>5836494</v>
      </c>
      <c r="O24" s="130">
        <f>SUM(I24:N24)</f>
        <v>57081853</v>
      </c>
      <c r="P24" s="68">
        <f>SUM(O24,H24)</f>
        <v>70153197</v>
      </c>
    </row>
    <row r="25" spans="3:16" s="61" customFormat="1" ht="30" customHeight="1">
      <c r="C25" s="62"/>
      <c r="D25" s="63"/>
      <c r="E25" s="72" t="s">
        <v>38</v>
      </c>
      <c r="F25" s="65">
        <v>2560210</v>
      </c>
      <c r="G25" s="65">
        <v>5133150</v>
      </c>
      <c r="H25" s="66">
        <v>7693360</v>
      </c>
      <c r="I25" s="136">
        <v>0</v>
      </c>
      <c r="J25" s="65">
        <v>8425830</v>
      </c>
      <c r="K25" s="65">
        <v>15081110</v>
      </c>
      <c r="L25" s="65">
        <v>10980170</v>
      </c>
      <c r="M25" s="65">
        <v>8931290</v>
      </c>
      <c r="N25" s="65">
        <v>5626570</v>
      </c>
      <c r="O25" s="130">
        <v>49044970</v>
      </c>
      <c r="P25" s="68">
        <v>56738330</v>
      </c>
    </row>
    <row r="26" spans="3:16" s="61" customFormat="1" ht="30" customHeight="1">
      <c r="C26" s="62"/>
      <c r="D26" s="63"/>
      <c r="E26" s="72" t="s">
        <v>39</v>
      </c>
      <c r="F26" s="65">
        <v>654598</v>
      </c>
      <c r="G26" s="65">
        <v>513302</v>
      </c>
      <c r="H26" s="66">
        <f>SUM(F26:G26)</f>
        <v>1167900</v>
      </c>
      <c r="I26" s="136">
        <v>0</v>
      </c>
      <c r="J26" s="65">
        <v>753519</v>
      </c>
      <c r="K26" s="65">
        <v>721412</v>
      </c>
      <c r="L26" s="65">
        <v>245100</v>
      </c>
      <c r="M26" s="65">
        <v>268680</v>
      </c>
      <c r="N26" s="65">
        <v>182924</v>
      </c>
      <c r="O26" s="130">
        <f>SUM(I26:N26)</f>
        <v>2171635</v>
      </c>
      <c r="P26" s="68">
        <f>SUM(O26,H26)</f>
        <v>3339535</v>
      </c>
    </row>
    <row r="27" spans="3:16" s="61" customFormat="1" ht="30" customHeight="1">
      <c r="C27" s="62"/>
      <c r="D27" s="63"/>
      <c r="E27" s="72" t="s">
        <v>40</v>
      </c>
      <c r="F27" s="65">
        <v>3052124</v>
      </c>
      <c r="G27" s="65">
        <v>1157960</v>
      </c>
      <c r="H27" s="66">
        <f>SUM(F27:G27)</f>
        <v>4210084</v>
      </c>
      <c r="I27" s="136">
        <v>0</v>
      </c>
      <c r="J27" s="65">
        <v>3473360</v>
      </c>
      <c r="K27" s="65">
        <v>1739474</v>
      </c>
      <c r="L27" s="65">
        <v>322204</v>
      </c>
      <c r="M27" s="65">
        <v>303210</v>
      </c>
      <c r="N27" s="65">
        <v>27000</v>
      </c>
      <c r="O27" s="130">
        <f>SUM(I27:N27)</f>
        <v>5865248</v>
      </c>
      <c r="P27" s="68">
        <f>SUM(O27,H27)</f>
        <v>10075332</v>
      </c>
    </row>
    <row r="28" spans="3:16" s="61" customFormat="1" ht="30" customHeight="1">
      <c r="C28" s="62"/>
      <c r="D28" s="74" t="s">
        <v>41</v>
      </c>
      <c r="E28" s="75"/>
      <c r="F28" s="65">
        <v>828394</v>
      </c>
      <c r="G28" s="65">
        <v>2783878</v>
      </c>
      <c r="H28" s="66">
        <v>3612272</v>
      </c>
      <c r="I28" s="136">
        <v>0</v>
      </c>
      <c r="J28" s="65">
        <v>13569679</v>
      </c>
      <c r="K28" s="65">
        <v>10716477</v>
      </c>
      <c r="L28" s="65">
        <v>11077400</v>
      </c>
      <c r="M28" s="65">
        <v>10555324</v>
      </c>
      <c r="N28" s="65">
        <v>5366748</v>
      </c>
      <c r="O28" s="130">
        <v>51285628</v>
      </c>
      <c r="P28" s="68">
        <v>54897900</v>
      </c>
    </row>
    <row r="29" spans="3:16" s="61" customFormat="1" ht="30" customHeight="1" thickBot="1">
      <c r="C29" s="76"/>
      <c r="D29" s="77" t="s">
        <v>42</v>
      </c>
      <c r="E29" s="78"/>
      <c r="F29" s="79">
        <v>8538501</v>
      </c>
      <c r="G29" s="79">
        <v>8644701</v>
      </c>
      <c r="H29" s="80">
        <v>17183202</v>
      </c>
      <c r="I29" s="137">
        <v>0</v>
      </c>
      <c r="J29" s="79">
        <v>35978490</v>
      </c>
      <c r="K29" s="79">
        <v>23068103</v>
      </c>
      <c r="L29" s="79">
        <v>15098599</v>
      </c>
      <c r="M29" s="79">
        <v>10290192</v>
      </c>
      <c r="N29" s="79">
        <v>5183386</v>
      </c>
      <c r="O29" s="131">
        <v>89618770</v>
      </c>
      <c r="P29" s="82">
        <v>106801972</v>
      </c>
    </row>
    <row r="30" spans="3:16" s="61" customFormat="1" ht="30" customHeight="1">
      <c r="C30" s="59" t="s">
        <v>43</v>
      </c>
      <c r="D30" s="83"/>
      <c r="E30" s="84"/>
      <c r="F30" s="60">
        <v>771700</v>
      </c>
      <c r="G30" s="60">
        <v>1694340</v>
      </c>
      <c r="H30" s="85">
        <v>2466040</v>
      </c>
      <c r="I30" s="135">
        <v>0</v>
      </c>
      <c r="J30" s="60">
        <v>38686880</v>
      </c>
      <c r="K30" s="60">
        <v>51071029</v>
      </c>
      <c r="L30" s="60">
        <v>73760930</v>
      </c>
      <c r="M30" s="60">
        <v>81029146</v>
      </c>
      <c r="N30" s="60">
        <v>62749290</v>
      </c>
      <c r="O30" s="129">
        <v>307297275</v>
      </c>
      <c r="P30" s="87">
        <v>309763315</v>
      </c>
    </row>
    <row r="31" spans="3:16" s="61" customFormat="1" ht="30" customHeight="1">
      <c r="C31" s="88"/>
      <c r="D31" s="74" t="s">
        <v>67</v>
      </c>
      <c r="E31" s="75"/>
      <c r="F31" s="89">
        <v>0</v>
      </c>
      <c r="G31" s="89">
        <v>0</v>
      </c>
      <c r="H31" s="90">
        <v>0</v>
      </c>
      <c r="I31" s="138">
        <v>0</v>
      </c>
      <c r="J31" s="89">
        <v>5465340</v>
      </c>
      <c r="K31" s="89">
        <v>9449651</v>
      </c>
      <c r="L31" s="89">
        <v>9707420</v>
      </c>
      <c r="M31" s="89">
        <v>8925300</v>
      </c>
      <c r="N31" s="89">
        <v>1541430</v>
      </c>
      <c r="O31" s="132">
        <v>35089141</v>
      </c>
      <c r="P31" s="92">
        <v>35089141</v>
      </c>
    </row>
    <row r="32" spans="3:16" s="61" customFormat="1" ht="30" customHeight="1">
      <c r="C32" s="62"/>
      <c r="D32" s="74" t="s">
        <v>44</v>
      </c>
      <c r="E32" s="75"/>
      <c r="F32" s="65">
        <v>0</v>
      </c>
      <c r="G32" s="65">
        <v>0</v>
      </c>
      <c r="H32" s="66">
        <v>0</v>
      </c>
      <c r="I32" s="138">
        <v>0</v>
      </c>
      <c r="J32" s="65">
        <v>276830</v>
      </c>
      <c r="K32" s="65">
        <v>200080</v>
      </c>
      <c r="L32" s="65">
        <v>245720</v>
      </c>
      <c r="M32" s="65">
        <v>236990</v>
      </c>
      <c r="N32" s="65">
        <v>268780</v>
      </c>
      <c r="O32" s="130">
        <v>1228400</v>
      </c>
      <c r="P32" s="68">
        <v>1228400</v>
      </c>
    </row>
    <row r="33" spans="3:16" s="61" customFormat="1" ht="30" customHeight="1">
      <c r="C33" s="62"/>
      <c r="D33" s="74" t="s">
        <v>45</v>
      </c>
      <c r="E33" s="75"/>
      <c r="F33" s="65">
        <v>37100</v>
      </c>
      <c r="G33" s="65">
        <v>100640</v>
      </c>
      <c r="H33" s="66">
        <v>137740</v>
      </c>
      <c r="I33" s="136">
        <v>0</v>
      </c>
      <c r="J33" s="65">
        <v>4346380</v>
      </c>
      <c r="K33" s="65">
        <v>4572690</v>
      </c>
      <c r="L33" s="65">
        <v>8066280</v>
      </c>
      <c r="M33" s="65">
        <v>5427630</v>
      </c>
      <c r="N33" s="65">
        <v>5782640</v>
      </c>
      <c r="O33" s="130">
        <v>28195620</v>
      </c>
      <c r="P33" s="68">
        <v>28333360</v>
      </c>
    </row>
    <row r="34" spans="3:16" s="61" customFormat="1" ht="30" customHeight="1">
      <c r="C34" s="62"/>
      <c r="D34" s="74" t="s">
        <v>46</v>
      </c>
      <c r="E34" s="75"/>
      <c r="F34" s="65">
        <v>734600</v>
      </c>
      <c r="G34" s="65">
        <v>1593700</v>
      </c>
      <c r="H34" s="66">
        <v>2328300</v>
      </c>
      <c r="I34" s="136">
        <v>0</v>
      </c>
      <c r="J34" s="65">
        <v>13837790</v>
      </c>
      <c r="K34" s="65">
        <v>9912280</v>
      </c>
      <c r="L34" s="65">
        <v>12644850</v>
      </c>
      <c r="M34" s="65">
        <v>5264330</v>
      </c>
      <c r="N34" s="65">
        <v>4011620</v>
      </c>
      <c r="O34" s="130">
        <v>45670870</v>
      </c>
      <c r="P34" s="68">
        <v>47999170</v>
      </c>
    </row>
    <row r="35" spans="3:16" s="61" customFormat="1" ht="30" customHeight="1">
      <c r="C35" s="62"/>
      <c r="D35" s="74" t="s">
        <v>47</v>
      </c>
      <c r="E35" s="75"/>
      <c r="F35" s="65">
        <v>0</v>
      </c>
      <c r="G35" s="65">
        <v>0</v>
      </c>
      <c r="H35" s="66">
        <v>0</v>
      </c>
      <c r="I35" s="138">
        <v>0</v>
      </c>
      <c r="J35" s="65">
        <v>13710190</v>
      </c>
      <c r="K35" s="65">
        <v>24770588</v>
      </c>
      <c r="L35" s="65">
        <v>23631320</v>
      </c>
      <c r="M35" s="65">
        <v>17834626</v>
      </c>
      <c r="N35" s="65">
        <v>9326780</v>
      </c>
      <c r="O35" s="130">
        <v>89273504</v>
      </c>
      <c r="P35" s="68">
        <v>89273504</v>
      </c>
    </row>
    <row r="36" spans="3:16" s="61" customFormat="1" ht="30" customHeight="1">
      <c r="C36" s="62"/>
      <c r="D36" s="74" t="s">
        <v>48</v>
      </c>
      <c r="E36" s="75"/>
      <c r="F36" s="65">
        <v>0</v>
      </c>
      <c r="G36" s="65">
        <v>0</v>
      </c>
      <c r="H36" s="66">
        <v>0</v>
      </c>
      <c r="I36" s="138">
        <v>0</v>
      </c>
      <c r="J36" s="65">
        <v>0</v>
      </c>
      <c r="K36" s="65">
        <v>0</v>
      </c>
      <c r="L36" s="65">
        <v>0</v>
      </c>
      <c r="M36" s="65">
        <v>0</v>
      </c>
      <c r="N36" s="65">
        <v>0</v>
      </c>
      <c r="O36" s="130">
        <v>0</v>
      </c>
      <c r="P36" s="68">
        <v>0</v>
      </c>
    </row>
    <row r="37" spans="3:16" s="61" customFormat="1" ht="30" customHeight="1">
      <c r="C37" s="62"/>
      <c r="D37" s="181" t="s">
        <v>81</v>
      </c>
      <c r="E37" s="200"/>
      <c r="F37" s="65">
        <v>0</v>
      </c>
      <c r="G37" s="65">
        <v>0</v>
      </c>
      <c r="H37" s="66">
        <v>0</v>
      </c>
      <c r="I37" s="138">
        <v>0</v>
      </c>
      <c r="J37" s="65">
        <v>1050350</v>
      </c>
      <c r="K37" s="65">
        <v>2165740</v>
      </c>
      <c r="L37" s="65">
        <v>19465340</v>
      </c>
      <c r="M37" s="65">
        <v>43340270</v>
      </c>
      <c r="N37" s="65">
        <v>41818040</v>
      </c>
      <c r="O37" s="130">
        <v>107839740</v>
      </c>
      <c r="P37" s="68">
        <v>107839740</v>
      </c>
    </row>
    <row r="38" spans="3:16" s="61" customFormat="1" ht="30" customHeight="1" thickBot="1">
      <c r="C38" s="76"/>
      <c r="D38" s="183" t="s">
        <v>83</v>
      </c>
      <c r="E38" s="184"/>
      <c r="F38" s="93">
        <v>0</v>
      </c>
      <c r="G38" s="93">
        <v>0</v>
      </c>
      <c r="H38" s="94">
        <v>0</v>
      </c>
      <c r="I38" s="139">
        <v>0</v>
      </c>
      <c r="J38" s="93">
        <v>0</v>
      </c>
      <c r="K38" s="93">
        <v>0</v>
      </c>
      <c r="L38" s="93">
        <v>0</v>
      </c>
      <c r="M38" s="93">
        <v>0</v>
      </c>
      <c r="N38" s="93">
        <v>0</v>
      </c>
      <c r="O38" s="133">
        <v>0</v>
      </c>
      <c r="P38" s="96">
        <v>0</v>
      </c>
    </row>
    <row r="39" spans="3:16" s="61" customFormat="1" ht="30" customHeight="1">
      <c r="C39" s="59" t="s">
        <v>78</v>
      </c>
      <c r="D39" s="83"/>
      <c r="E39" s="84"/>
      <c r="F39" s="60">
        <v>0</v>
      </c>
      <c r="G39" s="60">
        <v>60220</v>
      </c>
      <c r="H39" s="85">
        <v>60220</v>
      </c>
      <c r="I39" s="140">
        <v>0</v>
      </c>
      <c r="J39" s="60">
        <v>43871726</v>
      </c>
      <c r="K39" s="60">
        <v>59998516</v>
      </c>
      <c r="L39" s="60">
        <v>110537439</v>
      </c>
      <c r="M39" s="60">
        <v>221012047</v>
      </c>
      <c r="N39" s="60">
        <v>195904275</v>
      </c>
      <c r="O39" s="129">
        <v>631324003</v>
      </c>
      <c r="P39" s="87">
        <v>631384223</v>
      </c>
    </row>
    <row r="40" spans="3:16" s="61" customFormat="1" ht="30" customHeight="1">
      <c r="C40" s="62"/>
      <c r="D40" s="74" t="s">
        <v>20</v>
      </c>
      <c r="E40" s="75"/>
      <c r="F40" s="65">
        <v>0</v>
      </c>
      <c r="G40" s="65">
        <v>0</v>
      </c>
      <c r="H40" s="66">
        <v>0</v>
      </c>
      <c r="I40" s="138">
        <v>0</v>
      </c>
      <c r="J40" s="65">
        <v>3909950</v>
      </c>
      <c r="K40" s="65">
        <v>8464008</v>
      </c>
      <c r="L40" s="65">
        <v>48242991</v>
      </c>
      <c r="M40" s="65">
        <v>110257579</v>
      </c>
      <c r="N40" s="65">
        <v>112660154</v>
      </c>
      <c r="O40" s="130">
        <v>283534682</v>
      </c>
      <c r="P40" s="68">
        <v>283534682</v>
      </c>
    </row>
    <row r="41" spans="3:16" s="61" customFormat="1" ht="30" customHeight="1">
      <c r="C41" s="62"/>
      <c r="D41" s="74" t="s">
        <v>50</v>
      </c>
      <c r="E41" s="75"/>
      <c r="F41" s="65">
        <v>0</v>
      </c>
      <c r="G41" s="65">
        <v>0</v>
      </c>
      <c r="H41" s="66">
        <v>0</v>
      </c>
      <c r="I41" s="138">
        <v>0</v>
      </c>
      <c r="J41" s="65">
        <v>37575196</v>
      </c>
      <c r="K41" s="65">
        <v>46074238</v>
      </c>
      <c r="L41" s="65">
        <v>48546608</v>
      </c>
      <c r="M41" s="65">
        <v>51847716</v>
      </c>
      <c r="N41" s="65">
        <v>24744567</v>
      </c>
      <c r="O41" s="130">
        <v>208788325</v>
      </c>
      <c r="P41" s="68">
        <v>208788325</v>
      </c>
    </row>
    <row r="42" spans="3:16" s="61" customFormat="1" ht="30" customHeight="1" thickBot="1">
      <c r="C42" s="76"/>
      <c r="D42" s="77" t="s">
        <v>51</v>
      </c>
      <c r="E42" s="78"/>
      <c r="F42" s="79">
        <v>0</v>
      </c>
      <c r="G42" s="79">
        <v>60220</v>
      </c>
      <c r="H42" s="80">
        <v>60220</v>
      </c>
      <c r="I42" s="141">
        <v>0</v>
      </c>
      <c r="J42" s="79">
        <v>2386580</v>
      </c>
      <c r="K42" s="79">
        <v>5460270</v>
      </c>
      <c r="L42" s="79">
        <v>13747840</v>
      </c>
      <c r="M42" s="79">
        <v>58906752</v>
      </c>
      <c r="N42" s="79">
        <v>58499554</v>
      </c>
      <c r="O42" s="131">
        <v>139000996</v>
      </c>
      <c r="P42" s="82">
        <v>139061216</v>
      </c>
    </row>
    <row r="43" spans="3:16" s="61" customFormat="1" ht="30" customHeight="1" thickBot="1">
      <c r="C43" s="185" t="s">
        <v>52</v>
      </c>
      <c r="D43" s="186"/>
      <c r="E43" s="186"/>
      <c r="F43" s="99">
        <f>SUM(F10,F30,F39)</f>
        <v>53789418</v>
      </c>
      <c r="G43" s="99">
        <f>SUM(G10,G30,G39)</f>
        <v>89032455</v>
      </c>
      <c r="H43" s="101">
        <f>SUM(F43:G43)</f>
        <v>142821873</v>
      </c>
      <c r="I43" s="142">
        <v>0</v>
      </c>
      <c r="J43" s="99">
        <f>SUM(J10,J30,J39)</f>
        <v>355893099</v>
      </c>
      <c r="K43" s="99">
        <f>SUM(K10,K30,K39)</f>
        <v>347931673</v>
      </c>
      <c r="L43" s="99">
        <f>SUM(L10,L30,L39)</f>
        <v>357488418</v>
      </c>
      <c r="M43" s="99">
        <f>SUM(M10,M30,M39)</f>
        <v>451664993</v>
      </c>
      <c r="N43" s="99">
        <f>SUM(N10,N30,N39)</f>
        <v>348743204</v>
      </c>
      <c r="O43" s="134">
        <f>SUM(I43:N43)</f>
        <v>1861721387</v>
      </c>
      <c r="P43" s="103">
        <f>SUM(O43,H43)</f>
        <v>2004543260</v>
      </c>
    </row>
    <row r="44" spans="3:17" s="61" customFormat="1" ht="30" customHeight="1" thickBot="1" thickTop="1">
      <c r="C44" s="100" t="s">
        <v>55</v>
      </c>
      <c r="D44" s="55"/>
      <c r="E44" s="55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143"/>
      <c r="Q44" s="17"/>
    </row>
    <row r="45" spans="3:17" s="61" customFormat="1" ht="30" customHeight="1">
      <c r="C45" s="59" t="s">
        <v>26</v>
      </c>
      <c r="D45" s="53"/>
      <c r="E45" s="54"/>
      <c r="F45" s="60">
        <f>SUM(F46,F52,F55,F59,F63,F64)</f>
        <v>48141032</v>
      </c>
      <c r="G45" s="60">
        <f>SUM(G46,G52,G55,G59,G63,G64)</f>
        <v>78779060</v>
      </c>
      <c r="H45" s="85">
        <f>SUM(F45:G45)</f>
        <v>126920092</v>
      </c>
      <c r="I45" s="135">
        <f aca="true" t="shared" si="2" ref="I45:N45">SUM(I46,I52,I55,I59,I63,I64)</f>
        <v>0</v>
      </c>
      <c r="J45" s="60">
        <f t="shared" si="2"/>
        <v>247299825</v>
      </c>
      <c r="K45" s="60">
        <f t="shared" si="2"/>
        <v>213668512</v>
      </c>
      <c r="L45" s="60">
        <f t="shared" si="2"/>
        <v>155952058</v>
      </c>
      <c r="M45" s="60">
        <f t="shared" si="2"/>
        <v>134520311</v>
      </c>
      <c r="N45" s="60">
        <f t="shared" si="2"/>
        <v>80937801</v>
      </c>
      <c r="O45" s="129">
        <f>SUM(I45:N45)</f>
        <v>832378507</v>
      </c>
      <c r="P45" s="87">
        <f>SUM(O45,H45)</f>
        <v>959298599</v>
      </c>
      <c r="Q45" s="17"/>
    </row>
    <row r="46" spans="3:16" s="61" customFormat="1" ht="30" customHeight="1">
      <c r="C46" s="62"/>
      <c r="D46" s="63" t="s">
        <v>77</v>
      </c>
      <c r="E46" s="64"/>
      <c r="F46" s="65">
        <v>11606110</v>
      </c>
      <c r="G46" s="65">
        <v>19179920</v>
      </c>
      <c r="H46" s="66">
        <v>30786030</v>
      </c>
      <c r="I46" s="136">
        <v>0</v>
      </c>
      <c r="J46" s="65">
        <v>41077441</v>
      </c>
      <c r="K46" s="65">
        <v>34579410</v>
      </c>
      <c r="L46" s="65">
        <v>24354215</v>
      </c>
      <c r="M46" s="65">
        <v>25965890</v>
      </c>
      <c r="N46" s="65">
        <v>23842195</v>
      </c>
      <c r="O46" s="130">
        <v>149819151</v>
      </c>
      <c r="P46" s="68">
        <v>180605181</v>
      </c>
    </row>
    <row r="47" spans="3:16" s="61" customFormat="1" ht="30" customHeight="1">
      <c r="C47" s="62"/>
      <c r="D47" s="63"/>
      <c r="E47" s="69" t="s">
        <v>27</v>
      </c>
      <c r="F47" s="65">
        <v>10134236</v>
      </c>
      <c r="G47" s="65">
        <v>15191622</v>
      </c>
      <c r="H47" s="66">
        <v>25325858</v>
      </c>
      <c r="I47" s="136">
        <v>0</v>
      </c>
      <c r="J47" s="65">
        <v>29559665</v>
      </c>
      <c r="K47" s="65">
        <v>23548109</v>
      </c>
      <c r="L47" s="65">
        <v>16471276</v>
      </c>
      <c r="M47" s="65">
        <v>18279708</v>
      </c>
      <c r="N47" s="65">
        <v>16256553</v>
      </c>
      <c r="O47" s="130">
        <v>104115311</v>
      </c>
      <c r="P47" s="68">
        <v>129441169</v>
      </c>
    </row>
    <row r="48" spans="3:16" s="61" customFormat="1" ht="30" customHeight="1">
      <c r="C48" s="62"/>
      <c r="D48" s="63"/>
      <c r="E48" s="69" t="s">
        <v>28</v>
      </c>
      <c r="F48" s="65">
        <v>0</v>
      </c>
      <c r="G48" s="65">
        <v>0</v>
      </c>
      <c r="H48" s="66">
        <v>0</v>
      </c>
      <c r="I48" s="136">
        <v>0</v>
      </c>
      <c r="J48" s="65">
        <v>22968</v>
      </c>
      <c r="K48" s="65">
        <v>402421</v>
      </c>
      <c r="L48" s="65">
        <v>484567</v>
      </c>
      <c r="M48" s="65">
        <v>1260179</v>
      </c>
      <c r="N48" s="65">
        <v>2201952</v>
      </c>
      <c r="O48" s="130">
        <v>4372087</v>
      </c>
      <c r="P48" s="68">
        <v>4372087</v>
      </c>
    </row>
    <row r="49" spans="3:16" s="61" customFormat="1" ht="30" customHeight="1">
      <c r="C49" s="62"/>
      <c r="D49" s="63"/>
      <c r="E49" s="69" t="s">
        <v>29</v>
      </c>
      <c r="F49" s="65">
        <v>520284</v>
      </c>
      <c r="G49" s="65">
        <v>1362618</v>
      </c>
      <c r="H49" s="66">
        <v>1882902</v>
      </c>
      <c r="I49" s="136">
        <v>0</v>
      </c>
      <c r="J49" s="65">
        <v>4330559</v>
      </c>
      <c r="K49" s="65">
        <v>4520805</v>
      </c>
      <c r="L49" s="65">
        <v>2848460</v>
      </c>
      <c r="M49" s="65">
        <v>2646801</v>
      </c>
      <c r="N49" s="65">
        <v>3362165</v>
      </c>
      <c r="O49" s="130">
        <v>17708790</v>
      </c>
      <c r="P49" s="68">
        <v>19591692</v>
      </c>
    </row>
    <row r="50" spans="3:16" s="61" customFormat="1" ht="30" customHeight="1">
      <c r="C50" s="62"/>
      <c r="D50" s="63"/>
      <c r="E50" s="69" t="s">
        <v>30</v>
      </c>
      <c r="F50" s="65">
        <v>777847</v>
      </c>
      <c r="G50" s="65">
        <v>2411902</v>
      </c>
      <c r="H50" s="66">
        <v>3189749</v>
      </c>
      <c r="I50" s="136">
        <v>0</v>
      </c>
      <c r="J50" s="65">
        <v>5574088</v>
      </c>
      <c r="K50" s="65">
        <v>4145180</v>
      </c>
      <c r="L50" s="65">
        <v>3370706</v>
      </c>
      <c r="M50" s="65">
        <v>2583920</v>
      </c>
      <c r="N50" s="65">
        <v>1170079</v>
      </c>
      <c r="O50" s="130">
        <v>16843973</v>
      </c>
      <c r="P50" s="68">
        <v>20033722</v>
      </c>
    </row>
    <row r="51" spans="3:16" s="61" customFormat="1" ht="30" customHeight="1">
      <c r="C51" s="62"/>
      <c r="D51" s="63"/>
      <c r="E51" s="69" t="s">
        <v>31</v>
      </c>
      <c r="F51" s="65">
        <v>173743</v>
      </c>
      <c r="G51" s="65">
        <v>213778</v>
      </c>
      <c r="H51" s="66">
        <v>387521</v>
      </c>
      <c r="I51" s="136">
        <v>0</v>
      </c>
      <c r="J51" s="65">
        <v>1590161</v>
      </c>
      <c r="K51" s="65">
        <v>1962895</v>
      </c>
      <c r="L51" s="65">
        <v>1179206</v>
      </c>
      <c r="M51" s="65">
        <v>1195282</v>
      </c>
      <c r="N51" s="65">
        <v>851446</v>
      </c>
      <c r="O51" s="130">
        <v>6778990</v>
      </c>
      <c r="P51" s="68">
        <v>7166511</v>
      </c>
    </row>
    <row r="52" spans="3:16" s="61" customFormat="1" ht="30" customHeight="1">
      <c r="C52" s="62"/>
      <c r="D52" s="70" t="s">
        <v>32</v>
      </c>
      <c r="E52" s="71"/>
      <c r="F52" s="65">
        <v>21502832</v>
      </c>
      <c r="G52" s="65">
        <v>41647297</v>
      </c>
      <c r="H52" s="66">
        <v>63150129</v>
      </c>
      <c r="I52" s="136">
        <v>0</v>
      </c>
      <c r="J52" s="65">
        <v>137301370</v>
      </c>
      <c r="K52" s="65">
        <v>118147258</v>
      </c>
      <c r="L52" s="65">
        <v>77151973</v>
      </c>
      <c r="M52" s="65">
        <v>61796759</v>
      </c>
      <c r="N52" s="65">
        <v>31755713</v>
      </c>
      <c r="O52" s="130">
        <v>426153073</v>
      </c>
      <c r="P52" s="68">
        <v>489303202</v>
      </c>
    </row>
    <row r="53" spans="3:16" s="61" customFormat="1" ht="30" customHeight="1">
      <c r="C53" s="62"/>
      <c r="D53" s="63"/>
      <c r="E53" s="69" t="s">
        <v>33</v>
      </c>
      <c r="F53" s="65">
        <v>17476024</v>
      </c>
      <c r="G53" s="65">
        <v>31350226</v>
      </c>
      <c r="H53" s="66">
        <v>48826250</v>
      </c>
      <c r="I53" s="136">
        <v>0</v>
      </c>
      <c r="J53" s="65">
        <v>111150553</v>
      </c>
      <c r="K53" s="65">
        <v>95373059</v>
      </c>
      <c r="L53" s="65">
        <v>65099594</v>
      </c>
      <c r="M53" s="65">
        <v>52619341</v>
      </c>
      <c r="N53" s="65">
        <v>28767011</v>
      </c>
      <c r="O53" s="130">
        <v>353009558</v>
      </c>
      <c r="P53" s="68">
        <v>401835808</v>
      </c>
    </row>
    <row r="54" spans="3:16" s="61" customFormat="1" ht="30" customHeight="1">
      <c r="C54" s="62"/>
      <c r="D54" s="63"/>
      <c r="E54" s="69" t="s">
        <v>34</v>
      </c>
      <c r="F54" s="65">
        <v>4026808</v>
      </c>
      <c r="G54" s="65">
        <v>10297071</v>
      </c>
      <c r="H54" s="66">
        <v>14323879</v>
      </c>
      <c r="I54" s="136">
        <v>0</v>
      </c>
      <c r="J54" s="65">
        <v>26150817</v>
      </c>
      <c r="K54" s="65">
        <v>22774199</v>
      </c>
      <c r="L54" s="65">
        <v>12052379</v>
      </c>
      <c r="M54" s="65">
        <v>9177418</v>
      </c>
      <c r="N54" s="65">
        <v>2988702</v>
      </c>
      <c r="O54" s="130">
        <v>73143515</v>
      </c>
      <c r="P54" s="68">
        <v>87467394</v>
      </c>
    </row>
    <row r="55" spans="3:16" s="61" customFormat="1" ht="30" customHeight="1">
      <c r="C55" s="62"/>
      <c r="D55" s="70" t="s">
        <v>74</v>
      </c>
      <c r="E55" s="71"/>
      <c r="F55" s="65">
        <v>142003</v>
      </c>
      <c r="G55" s="65">
        <v>760539</v>
      </c>
      <c r="H55" s="66">
        <v>902542</v>
      </c>
      <c r="I55" s="136">
        <v>0</v>
      </c>
      <c r="J55" s="65">
        <v>9625929</v>
      </c>
      <c r="K55" s="65">
        <v>12752096</v>
      </c>
      <c r="L55" s="65">
        <v>19274337</v>
      </c>
      <c r="M55" s="65">
        <v>18516024</v>
      </c>
      <c r="N55" s="65">
        <v>10275490</v>
      </c>
      <c r="O55" s="130">
        <v>70443876</v>
      </c>
      <c r="P55" s="68">
        <v>71346418</v>
      </c>
    </row>
    <row r="56" spans="3:16" s="61" customFormat="1" ht="30" customHeight="1">
      <c r="C56" s="62"/>
      <c r="D56" s="63"/>
      <c r="E56" s="69" t="s">
        <v>35</v>
      </c>
      <c r="F56" s="65">
        <v>187408</v>
      </c>
      <c r="G56" s="65">
        <v>521598</v>
      </c>
      <c r="H56" s="66">
        <v>709006</v>
      </c>
      <c r="I56" s="136">
        <v>0</v>
      </c>
      <c r="J56" s="65">
        <v>8540331</v>
      </c>
      <c r="K56" s="65">
        <v>10998280</v>
      </c>
      <c r="L56" s="65">
        <v>17763024</v>
      </c>
      <c r="M56" s="65">
        <v>17732916</v>
      </c>
      <c r="N56" s="65">
        <v>9918613</v>
      </c>
      <c r="O56" s="130">
        <v>64953164</v>
      </c>
      <c r="P56" s="68">
        <v>65662170</v>
      </c>
    </row>
    <row r="57" spans="3:16" s="61" customFormat="1" ht="30" customHeight="1">
      <c r="C57" s="62"/>
      <c r="D57" s="63"/>
      <c r="E57" s="72" t="s">
        <v>36</v>
      </c>
      <c r="F57" s="65">
        <v>-45405</v>
      </c>
      <c r="G57" s="65">
        <v>225963</v>
      </c>
      <c r="H57" s="66">
        <v>180558</v>
      </c>
      <c r="I57" s="136">
        <v>0</v>
      </c>
      <c r="J57" s="65">
        <v>1085598</v>
      </c>
      <c r="K57" s="65">
        <v>1753816</v>
      </c>
      <c r="L57" s="65">
        <v>1449186</v>
      </c>
      <c r="M57" s="65">
        <v>783108</v>
      </c>
      <c r="N57" s="65">
        <v>356877</v>
      </c>
      <c r="O57" s="130">
        <v>5428585</v>
      </c>
      <c r="P57" s="68">
        <v>5609143</v>
      </c>
    </row>
    <row r="58" spans="3:16" s="61" customFormat="1" ht="30" customHeight="1">
      <c r="C58" s="62"/>
      <c r="D58" s="73"/>
      <c r="E58" s="72" t="s">
        <v>37</v>
      </c>
      <c r="F58" s="65">
        <v>0</v>
      </c>
      <c r="G58" s="65">
        <v>12978</v>
      </c>
      <c r="H58" s="66">
        <v>12978</v>
      </c>
      <c r="I58" s="136">
        <v>0</v>
      </c>
      <c r="J58" s="65">
        <v>0</v>
      </c>
      <c r="K58" s="65">
        <v>0</v>
      </c>
      <c r="L58" s="65">
        <v>62127</v>
      </c>
      <c r="M58" s="65">
        <v>0</v>
      </c>
      <c r="N58" s="65">
        <v>0</v>
      </c>
      <c r="O58" s="130">
        <v>62127</v>
      </c>
      <c r="P58" s="68">
        <v>75105</v>
      </c>
    </row>
    <row r="59" spans="3:16" s="61" customFormat="1" ht="30" customHeight="1">
      <c r="C59" s="62"/>
      <c r="D59" s="70" t="s">
        <v>75</v>
      </c>
      <c r="E59" s="71"/>
      <c r="F59" s="65">
        <f>SUM(F60:F62)</f>
        <v>5611625</v>
      </c>
      <c r="G59" s="65">
        <f>SUM(G60:G62)</f>
        <v>6061764</v>
      </c>
      <c r="H59" s="66">
        <f>SUM(F59:G59)</f>
        <v>11673389</v>
      </c>
      <c r="I59" s="136">
        <f aca="true" t="shared" si="3" ref="I59:N59">SUM(I60:I62)</f>
        <v>0</v>
      </c>
      <c r="J59" s="65">
        <f t="shared" si="3"/>
        <v>11256990</v>
      </c>
      <c r="K59" s="65">
        <f t="shared" si="3"/>
        <v>15629703</v>
      </c>
      <c r="L59" s="65">
        <f t="shared" si="3"/>
        <v>10275435</v>
      </c>
      <c r="M59" s="65">
        <f t="shared" si="3"/>
        <v>8475434</v>
      </c>
      <c r="N59" s="65">
        <f t="shared" si="3"/>
        <v>5216002</v>
      </c>
      <c r="O59" s="130">
        <f>SUM(I59:N59)</f>
        <v>50853564</v>
      </c>
      <c r="P59" s="68">
        <f>SUM(O59,H59)</f>
        <v>62526953</v>
      </c>
    </row>
    <row r="60" spans="3:16" s="61" customFormat="1" ht="30" customHeight="1">
      <c r="C60" s="62"/>
      <c r="D60" s="63"/>
      <c r="E60" s="72" t="s">
        <v>38</v>
      </c>
      <c r="F60" s="65">
        <v>2285583</v>
      </c>
      <c r="G60" s="65">
        <v>4582884</v>
      </c>
      <c r="H60" s="66">
        <v>6868467</v>
      </c>
      <c r="I60" s="136">
        <v>0</v>
      </c>
      <c r="J60" s="65">
        <v>7501811</v>
      </c>
      <c r="K60" s="65">
        <v>13429792</v>
      </c>
      <c r="L60" s="65">
        <v>9777823</v>
      </c>
      <c r="M60" s="65">
        <v>7963328</v>
      </c>
      <c r="N60" s="65">
        <v>5027071</v>
      </c>
      <c r="O60" s="130">
        <v>43699825</v>
      </c>
      <c r="P60" s="68">
        <v>50568292</v>
      </c>
    </row>
    <row r="61" spans="3:16" s="61" customFormat="1" ht="30" customHeight="1">
      <c r="C61" s="62"/>
      <c r="D61" s="63"/>
      <c r="E61" s="72" t="s">
        <v>39</v>
      </c>
      <c r="F61" s="65">
        <v>579134</v>
      </c>
      <c r="G61" s="65">
        <v>448184</v>
      </c>
      <c r="H61" s="66">
        <f>SUM(F61:G61)</f>
        <v>1027318</v>
      </c>
      <c r="I61" s="136">
        <v>0</v>
      </c>
      <c r="J61" s="65">
        <v>675873</v>
      </c>
      <c r="K61" s="65">
        <v>645725</v>
      </c>
      <c r="L61" s="65">
        <v>220590</v>
      </c>
      <c r="M61" s="65">
        <v>239218</v>
      </c>
      <c r="N61" s="65">
        <v>164631</v>
      </c>
      <c r="O61" s="130">
        <f>SUM(I61:N61)</f>
        <v>1946037</v>
      </c>
      <c r="P61" s="68">
        <f>SUM(O61,H61)</f>
        <v>2973355</v>
      </c>
    </row>
    <row r="62" spans="3:16" s="61" customFormat="1" ht="30" customHeight="1">
      <c r="C62" s="62"/>
      <c r="D62" s="63"/>
      <c r="E62" s="72" t="s">
        <v>40</v>
      </c>
      <c r="F62" s="65">
        <v>2746908</v>
      </c>
      <c r="G62" s="65">
        <v>1030696</v>
      </c>
      <c r="H62" s="66">
        <f>SUM(F62:G62)</f>
        <v>3777604</v>
      </c>
      <c r="I62" s="136">
        <v>0</v>
      </c>
      <c r="J62" s="65">
        <v>3079306</v>
      </c>
      <c r="K62" s="65">
        <v>1554186</v>
      </c>
      <c r="L62" s="65">
        <v>277022</v>
      </c>
      <c r="M62" s="65">
        <v>272888</v>
      </c>
      <c r="N62" s="65">
        <v>24300</v>
      </c>
      <c r="O62" s="130">
        <f>SUM(I62:N62)</f>
        <v>5207702</v>
      </c>
      <c r="P62" s="68">
        <f>SUM(O62,H62)</f>
        <v>8985306</v>
      </c>
    </row>
    <row r="63" spans="3:16" s="61" customFormat="1" ht="30" customHeight="1">
      <c r="C63" s="62"/>
      <c r="D63" s="74" t="s">
        <v>41</v>
      </c>
      <c r="E63" s="75"/>
      <c r="F63" s="65">
        <v>739961</v>
      </c>
      <c r="G63" s="65">
        <v>2484839</v>
      </c>
      <c r="H63" s="66">
        <v>3224800</v>
      </c>
      <c r="I63" s="136">
        <v>0</v>
      </c>
      <c r="J63" s="65">
        <v>12059605</v>
      </c>
      <c r="K63" s="65">
        <v>9491942</v>
      </c>
      <c r="L63" s="65">
        <v>9797499</v>
      </c>
      <c r="M63" s="65">
        <v>9476012</v>
      </c>
      <c r="N63" s="65">
        <v>4665015</v>
      </c>
      <c r="O63" s="130">
        <v>45490073</v>
      </c>
      <c r="P63" s="68">
        <v>48714873</v>
      </c>
    </row>
    <row r="64" spans="3:16" s="61" customFormat="1" ht="30" customHeight="1" thickBot="1">
      <c r="C64" s="76"/>
      <c r="D64" s="77" t="s">
        <v>42</v>
      </c>
      <c r="E64" s="78"/>
      <c r="F64" s="79">
        <v>8538501</v>
      </c>
      <c r="G64" s="79">
        <v>8644701</v>
      </c>
      <c r="H64" s="80">
        <v>17183202</v>
      </c>
      <c r="I64" s="137">
        <v>0</v>
      </c>
      <c r="J64" s="79">
        <v>35978490</v>
      </c>
      <c r="K64" s="79">
        <v>23068103</v>
      </c>
      <c r="L64" s="79">
        <v>15098599</v>
      </c>
      <c r="M64" s="79">
        <v>10290192</v>
      </c>
      <c r="N64" s="79">
        <v>5183386</v>
      </c>
      <c r="O64" s="131">
        <v>89618770</v>
      </c>
      <c r="P64" s="82">
        <v>106801972</v>
      </c>
    </row>
    <row r="65" spans="3:16" s="61" customFormat="1" ht="30" customHeight="1">
      <c r="C65" s="59" t="s">
        <v>43</v>
      </c>
      <c r="D65" s="83"/>
      <c r="E65" s="84"/>
      <c r="F65" s="60">
        <v>678893</v>
      </c>
      <c r="G65" s="60">
        <v>1489768</v>
      </c>
      <c r="H65" s="85">
        <v>2168661</v>
      </c>
      <c r="I65" s="135">
        <v>0</v>
      </c>
      <c r="J65" s="60">
        <v>34434440</v>
      </c>
      <c r="K65" s="60">
        <v>45692748</v>
      </c>
      <c r="L65" s="60">
        <v>65572870</v>
      </c>
      <c r="M65" s="60">
        <v>72431495</v>
      </c>
      <c r="N65" s="60">
        <v>55852018</v>
      </c>
      <c r="O65" s="129">
        <v>273983571</v>
      </c>
      <c r="P65" s="87">
        <v>276152232</v>
      </c>
    </row>
    <row r="66" spans="3:16" s="61" customFormat="1" ht="30" customHeight="1">
      <c r="C66" s="88"/>
      <c r="D66" s="74" t="s">
        <v>67</v>
      </c>
      <c r="E66" s="75"/>
      <c r="F66" s="89">
        <v>0</v>
      </c>
      <c r="G66" s="89">
        <v>0</v>
      </c>
      <c r="H66" s="90">
        <v>0</v>
      </c>
      <c r="I66" s="138">
        <v>0</v>
      </c>
      <c r="J66" s="89">
        <v>4872132</v>
      </c>
      <c r="K66" s="89">
        <v>8460564</v>
      </c>
      <c r="L66" s="89">
        <v>8703151</v>
      </c>
      <c r="M66" s="89">
        <v>8010419</v>
      </c>
      <c r="N66" s="89">
        <v>1387287</v>
      </c>
      <c r="O66" s="132">
        <v>31433553</v>
      </c>
      <c r="P66" s="92">
        <v>31433553</v>
      </c>
    </row>
    <row r="67" spans="3:16" s="61" customFormat="1" ht="30" customHeight="1">
      <c r="C67" s="62"/>
      <c r="D67" s="74" t="s">
        <v>44</v>
      </c>
      <c r="E67" s="75"/>
      <c r="F67" s="65">
        <v>0</v>
      </c>
      <c r="G67" s="65">
        <v>0</v>
      </c>
      <c r="H67" s="66">
        <v>0</v>
      </c>
      <c r="I67" s="138">
        <v>0</v>
      </c>
      <c r="J67" s="65">
        <v>249147</v>
      </c>
      <c r="K67" s="65">
        <v>179007</v>
      </c>
      <c r="L67" s="65">
        <v>217953</v>
      </c>
      <c r="M67" s="65">
        <v>213291</v>
      </c>
      <c r="N67" s="65">
        <v>241902</v>
      </c>
      <c r="O67" s="130">
        <v>1101300</v>
      </c>
      <c r="P67" s="68">
        <v>1101300</v>
      </c>
    </row>
    <row r="68" spans="3:16" s="61" customFormat="1" ht="30" customHeight="1">
      <c r="C68" s="62"/>
      <c r="D68" s="74" t="s">
        <v>45</v>
      </c>
      <c r="E68" s="75"/>
      <c r="F68" s="65">
        <v>33390</v>
      </c>
      <c r="G68" s="65">
        <v>90576</v>
      </c>
      <c r="H68" s="66">
        <v>123966</v>
      </c>
      <c r="I68" s="136">
        <v>0</v>
      </c>
      <c r="J68" s="65">
        <v>3876418</v>
      </c>
      <c r="K68" s="65">
        <v>4112117</v>
      </c>
      <c r="L68" s="65">
        <v>7147956</v>
      </c>
      <c r="M68" s="65">
        <v>4824848</v>
      </c>
      <c r="N68" s="65">
        <v>5088162</v>
      </c>
      <c r="O68" s="130">
        <v>25049501</v>
      </c>
      <c r="P68" s="68">
        <v>25173467</v>
      </c>
    </row>
    <row r="69" spans="3:16" s="61" customFormat="1" ht="30" customHeight="1">
      <c r="C69" s="62"/>
      <c r="D69" s="74" t="s">
        <v>46</v>
      </c>
      <c r="E69" s="75"/>
      <c r="F69" s="65">
        <v>645503</v>
      </c>
      <c r="G69" s="65">
        <v>1399192</v>
      </c>
      <c r="H69" s="66">
        <v>2044695</v>
      </c>
      <c r="I69" s="136">
        <v>0</v>
      </c>
      <c r="J69" s="65">
        <v>12273998</v>
      </c>
      <c r="K69" s="65">
        <v>8826964</v>
      </c>
      <c r="L69" s="65">
        <v>11137008</v>
      </c>
      <c r="M69" s="65">
        <v>4729278</v>
      </c>
      <c r="N69" s="65">
        <v>3517192</v>
      </c>
      <c r="O69" s="130">
        <v>40484440</v>
      </c>
      <c r="P69" s="68">
        <v>42529135</v>
      </c>
    </row>
    <row r="70" spans="3:16" s="61" customFormat="1" ht="30" customHeight="1">
      <c r="C70" s="62"/>
      <c r="D70" s="74" t="s">
        <v>47</v>
      </c>
      <c r="E70" s="75"/>
      <c r="F70" s="65">
        <v>0</v>
      </c>
      <c r="G70" s="65">
        <v>0</v>
      </c>
      <c r="H70" s="66">
        <v>0</v>
      </c>
      <c r="I70" s="138">
        <v>0</v>
      </c>
      <c r="J70" s="65">
        <v>12217430</v>
      </c>
      <c r="K70" s="65">
        <v>22164930</v>
      </c>
      <c r="L70" s="65">
        <v>20874315</v>
      </c>
      <c r="M70" s="65">
        <v>15996246</v>
      </c>
      <c r="N70" s="65">
        <v>8310487</v>
      </c>
      <c r="O70" s="130">
        <v>79563408</v>
      </c>
      <c r="P70" s="68">
        <v>79563408</v>
      </c>
    </row>
    <row r="71" spans="3:16" s="61" customFormat="1" ht="30" customHeight="1">
      <c r="C71" s="62"/>
      <c r="D71" s="74" t="s">
        <v>48</v>
      </c>
      <c r="E71" s="75"/>
      <c r="F71" s="65">
        <v>0</v>
      </c>
      <c r="G71" s="65">
        <v>0</v>
      </c>
      <c r="H71" s="66">
        <v>0</v>
      </c>
      <c r="I71" s="138">
        <v>0</v>
      </c>
      <c r="J71" s="65">
        <v>0</v>
      </c>
      <c r="K71" s="65">
        <v>0</v>
      </c>
      <c r="L71" s="65">
        <v>0</v>
      </c>
      <c r="M71" s="65">
        <v>0</v>
      </c>
      <c r="N71" s="65">
        <v>0</v>
      </c>
      <c r="O71" s="130">
        <v>0</v>
      </c>
      <c r="P71" s="68">
        <v>0</v>
      </c>
    </row>
    <row r="72" spans="3:16" s="61" customFormat="1" ht="30" customHeight="1">
      <c r="C72" s="62"/>
      <c r="D72" s="181" t="s">
        <v>82</v>
      </c>
      <c r="E72" s="200"/>
      <c r="F72" s="65">
        <v>0</v>
      </c>
      <c r="G72" s="65">
        <v>0</v>
      </c>
      <c r="H72" s="66">
        <v>0</v>
      </c>
      <c r="I72" s="138">
        <v>0</v>
      </c>
      <c r="J72" s="65">
        <v>945315</v>
      </c>
      <c r="K72" s="65">
        <v>1949166</v>
      </c>
      <c r="L72" s="65">
        <v>17492487</v>
      </c>
      <c r="M72" s="65">
        <v>38657413</v>
      </c>
      <c r="N72" s="65">
        <v>37306988</v>
      </c>
      <c r="O72" s="130">
        <v>96351369</v>
      </c>
      <c r="P72" s="68">
        <v>96351369</v>
      </c>
    </row>
    <row r="73" spans="3:16" s="61" customFormat="1" ht="30" customHeight="1" thickBot="1">
      <c r="C73" s="76"/>
      <c r="D73" s="183" t="s">
        <v>83</v>
      </c>
      <c r="E73" s="184"/>
      <c r="F73" s="93">
        <v>0</v>
      </c>
      <c r="G73" s="93">
        <v>0</v>
      </c>
      <c r="H73" s="94">
        <v>0</v>
      </c>
      <c r="I73" s="139">
        <v>0</v>
      </c>
      <c r="J73" s="93">
        <v>0</v>
      </c>
      <c r="K73" s="93">
        <v>0</v>
      </c>
      <c r="L73" s="93">
        <v>0</v>
      </c>
      <c r="M73" s="93">
        <v>0</v>
      </c>
      <c r="N73" s="93">
        <v>0</v>
      </c>
      <c r="O73" s="133">
        <v>0</v>
      </c>
      <c r="P73" s="96">
        <v>0</v>
      </c>
    </row>
    <row r="74" spans="3:16" s="61" customFormat="1" ht="30" customHeight="1">
      <c r="C74" s="59" t="s">
        <v>78</v>
      </c>
      <c r="D74" s="83"/>
      <c r="E74" s="84"/>
      <c r="F74" s="60">
        <v>0</v>
      </c>
      <c r="G74" s="60">
        <v>48176</v>
      </c>
      <c r="H74" s="85">
        <v>48176</v>
      </c>
      <c r="I74" s="140">
        <v>0</v>
      </c>
      <c r="J74" s="60">
        <v>39415323</v>
      </c>
      <c r="K74" s="60">
        <v>53706033</v>
      </c>
      <c r="L74" s="60">
        <v>99142007</v>
      </c>
      <c r="M74" s="60">
        <v>197756067</v>
      </c>
      <c r="N74" s="60">
        <v>175144029</v>
      </c>
      <c r="O74" s="129">
        <v>565163459</v>
      </c>
      <c r="P74" s="87">
        <v>565211635</v>
      </c>
    </row>
    <row r="75" spans="3:16" s="61" customFormat="1" ht="30" customHeight="1">
      <c r="C75" s="62"/>
      <c r="D75" s="74" t="s">
        <v>20</v>
      </c>
      <c r="E75" s="75"/>
      <c r="F75" s="65">
        <v>0</v>
      </c>
      <c r="G75" s="65">
        <v>0</v>
      </c>
      <c r="H75" s="66">
        <v>0</v>
      </c>
      <c r="I75" s="138">
        <v>0</v>
      </c>
      <c r="J75" s="65">
        <v>3557202</v>
      </c>
      <c r="K75" s="65">
        <v>7593559</v>
      </c>
      <c r="L75" s="65">
        <v>43366997</v>
      </c>
      <c r="M75" s="65">
        <v>98916208</v>
      </c>
      <c r="N75" s="65">
        <v>100806099</v>
      </c>
      <c r="O75" s="130">
        <v>254240065</v>
      </c>
      <c r="P75" s="68">
        <v>254240065</v>
      </c>
    </row>
    <row r="76" spans="3:16" s="61" customFormat="1" ht="30" customHeight="1">
      <c r="C76" s="62"/>
      <c r="D76" s="74" t="s">
        <v>50</v>
      </c>
      <c r="E76" s="75"/>
      <c r="F76" s="65">
        <v>0</v>
      </c>
      <c r="G76" s="65">
        <v>0</v>
      </c>
      <c r="H76" s="66">
        <v>0</v>
      </c>
      <c r="I76" s="138">
        <v>0</v>
      </c>
      <c r="J76" s="65">
        <v>33710199</v>
      </c>
      <c r="K76" s="65">
        <v>41272547</v>
      </c>
      <c r="L76" s="65">
        <v>43453883</v>
      </c>
      <c r="M76" s="65">
        <v>46259610</v>
      </c>
      <c r="N76" s="65">
        <v>22096858</v>
      </c>
      <c r="O76" s="130">
        <v>186793097</v>
      </c>
      <c r="P76" s="68">
        <v>186793097</v>
      </c>
    </row>
    <row r="77" spans="3:16" s="61" customFormat="1" ht="30" customHeight="1" thickBot="1">
      <c r="C77" s="76"/>
      <c r="D77" s="77" t="s">
        <v>51</v>
      </c>
      <c r="E77" s="78"/>
      <c r="F77" s="79">
        <v>0</v>
      </c>
      <c r="G77" s="79">
        <v>48176</v>
      </c>
      <c r="H77" s="80">
        <v>48176</v>
      </c>
      <c r="I77" s="141">
        <v>0</v>
      </c>
      <c r="J77" s="79">
        <v>2147922</v>
      </c>
      <c r="K77" s="79">
        <v>4839927</v>
      </c>
      <c r="L77" s="79">
        <v>12321127</v>
      </c>
      <c r="M77" s="79">
        <v>52580249</v>
      </c>
      <c r="N77" s="79">
        <v>52241072</v>
      </c>
      <c r="O77" s="131">
        <v>124130297</v>
      </c>
      <c r="P77" s="82">
        <v>124178473</v>
      </c>
    </row>
    <row r="78" spans="3:16" s="61" customFormat="1" ht="30" customHeight="1" thickBot="1">
      <c r="C78" s="185" t="s">
        <v>52</v>
      </c>
      <c r="D78" s="186"/>
      <c r="E78" s="186"/>
      <c r="F78" s="99">
        <f>SUM(F45,F65,F74)</f>
        <v>48819925</v>
      </c>
      <c r="G78" s="99">
        <f>SUM(G45,G65,G74)</f>
        <v>80317004</v>
      </c>
      <c r="H78" s="101">
        <f>SUM(F78:G78)</f>
        <v>129136929</v>
      </c>
      <c r="I78" s="142">
        <v>0</v>
      </c>
      <c r="J78" s="99">
        <f>SUM(J45,J65,J74)</f>
        <v>321149588</v>
      </c>
      <c r="K78" s="99">
        <f>SUM(K45,K65,K74)</f>
        <v>313067293</v>
      </c>
      <c r="L78" s="99">
        <f>SUM(L45,L65,L74)</f>
        <v>320666935</v>
      </c>
      <c r="M78" s="99">
        <f>SUM(M45,M65,M74)</f>
        <v>404707873</v>
      </c>
      <c r="N78" s="99">
        <f>SUM(N45,N65,N74)</f>
        <v>311933848</v>
      </c>
      <c r="O78" s="134">
        <f>SUM(I78:N78)</f>
        <v>1671525537</v>
      </c>
      <c r="P78" s="103">
        <f>SUM(O78,H78)</f>
        <v>1800662466</v>
      </c>
    </row>
    <row r="79" ht="12.75" thickTop="1"/>
  </sheetData>
  <sheetProtection/>
  <mergeCells count="15">
    <mergeCell ref="G1:M1"/>
    <mergeCell ref="G2:M2"/>
    <mergeCell ref="O2:P2"/>
    <mergeCell ref="O3:P3"/>
    <mergeCell ref="O4:P4"/>
    <mergeCell ref="C7:E8"/>
    <mergeCell ref="F7:H7"/>
    <mergeCell ref="I7:O7"/>
    <mergeCell ref="P7:P8"/>
    <mergeCell ref="D37:E37"/>
    <mergeCell ref="D38:E38"/>
    <mergeCell ref="C43:E43"/>
    <mergeCell ref="D72:E72"/>
    <mergeCell ref="D73:E73"/>
    <mergeCell ref="C78:E78"/>
  </mergeCells>
  <printOptions/>
  <pageMargins left="0.5905511811023623" right="0.3937007874015748" top="0.7874015748031497" bottom="0.3937007874015748" header="0.5118110236220472" footer="0.31496062992125984"/>
  <pageSetup fitToHeight="1" fitToWidth="1"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下関市情報政策課</dc:creator>
  <cp:keywords/>
  <dc:description/>
  <cp:lastModifiedBy>情報政策課</cp:lastModifiedBy>
  <cp:lastPrinted>2016-03-11T07:46:44Z</cp:lastPrinted>
  <dcterms:created xsi:type="dcterms:W3CDTF">2012-04-10T04:28:23Z</dcterms:created>
  <dcterms:modified xsi:type="dcterms:W3CDTF">2016-05-23T00:02:51Z</dcterms:modified>
  <cp:category/>
  <cp:version/>
  <cp:contentType/>
  <cp:contentStatus/>
</cp:coreProperties>
</file>