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315" windowWidth="20115" windowHeight="7260"/>
  </bookViews>
  <sheets>
    <sheet name="下関市立美術館" sheetId="1" r:id="rId1"/>
  </sheets>
  <definedNames>
    <definedName name="_xlnm.Print_Area" localSheetId="0">下関市立美術館!$A$1:$J$34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下関市情報政策課</author>
  </authors>
  <commentList>
    <comment ref="F6" authorId="0">
      <text>
        <r>
          <rPr>
            <b/>
            <sz val="12"/>
            <color indexed="81"/>
            <rFont val="ＭＳ Ｐゴシック"/>
          </rPr>
          <t>それぞれ契約希望単価を入力すると
本施設の積算額が自動計算されます。</t>
        </r>
      </text>
    </comment>
  </commentList>
</comments>
</file>

<file path=xl/sharedStrings.xml><?xml version="1.0" encoding="utf-8"?>
<sst xmlns="http://schemas.openxmlformats.org/spreadsheetml/2006/main" xmlns:r="http://schemas.openxmlformats.org/officeDocument/2006/relationships" count="49" uniqueCount="49">
  <si>
    <t>入 札 金 額 内 訳 書</t>
    <rPh sb="0" eb="1">
      <t>イ</t>
    </rPh>
    <rPh sb="2" eb="3">
      <t>サツ</t>
    </rPh>
    <rPh sb="4" eb="5">
      <t>キン</t>
    </rPh>
    <rPh sb="6" eb="7">
      <t>ガク</t>
    </rPh>
    <rPh sb="8" eb="9">
      <t>ナイ</t>
    </rPh>
    <rPh sb="10" eb="11">
      <t>ワケ</t>
    </rPh>
    <rPh sb="12" eb="13">
      <t>ショ</t>
    </rPh>
    <phoneticPr fontId="1"/>
  </si>
  <si>
    <t>e</t>
  </si>
  <si>
    <t>年月</t>
    <rPh sb="0" eb="1">
      <t>ネン</t>
    </rPh>
    <rPh sb="1" eb="2">
      <t>ツキ</t>
    </rPh>
    <phoneticPr fontId="1"/>
  </si>
  <si>
    <t>基本料金</t>
    <rPh sb="0" eb="2">
      <t>キホン</t>
    </rPh>
    <rPh sb="2" eb="4">
      <t>リョウキン</t>
    </rPh>
    <phoneticPr fontId="1"/>
  </si>
  <si>
    <t>令和7年5月</t>
    <rPh sb="0" eb="2">
      <t>レイワ</t>
    </rPh>
    <rPh sb="3" eb="4">
      <t>ネン</t>
    </rPh>
    <rPh sb="5" eb="6">
      <t>ガツ</t>
    </rPh>
    <phoneticPr fontId="1"/>
  </si>
  <si>
    <t>従量料金</t>
    <rPh sb="0" eb="2">
      <t>ジュウリョウ</t>
    </rPh>
    <rPh sb="2" eb="4">
      <t>リョウキン</t>
    </rPh>
    <phoneticPr fontId="1"/>
  </si>
  <si>
    <t>a</t>
  </si>
  <si>
    <t>b</t>
  </si>
  <si>
    <t>c</t>
  </si>
  <si>
    <t>提 出 者</t>
    <rPh sb="0" eb="1">
      <t>ツツミ</t>
    </rPh>
    <rPh sb="2" eb="3">
      <t>デ</t>
    </rPh>
    <rPh sb="4" eb="5">
      <t>シャ</t>
    </rPh>
    <phoneticPr fontId="1"/>
  </si>
  <si>
    <t>d = a × b × ( 185 - c ) / 100</t>
  </si>
  <si>
    <t>f</t>
  </si>
  <si>
    <t>g = e × f</t>
  </si>
  <si>
    <t>h = d + g</t>
  </si>
  <si>
    <t>令和6年11月</t>
    <rPh sb="0" eb="2">
      <t>レイワ</t>
    </rPh>
    <rPh sb="3" eb="4">
      <t>ネン</t>
    </rPh>
    <rPh sb="6" eb="7">
      <t>ガツ</t>
    </rPh>
    <phoneticPr fontId="1"/>
  </si>
  <si>
    <t>注５：入札書に記載する金額は、１年度分の金額を記載すること。</t>
    <rPh sb="0" eb="1">
      <t>チュウ</t>
    </rPh>
    <rPh sb="3" eb="5">
      <t>ニュウサツ</t>
    </rPh>
    <rPh sb="5" eb="6">
      <t>ショ</t>
    </rPh>
    <rPh sb="7" eb="9">
      <t>キサイ</t>
    </rPh>
    <rPh sb="11" eb="13">
      <t>キンガク</t>
    </rPh>
    <rPh sb="16" eb="19">
      <t>ネンドブン</t>
    </rPh>
    <rPh sb="20" eb="22">
      <t>キンガク</t>
    </rPh>
    <rPh sb="23" eb="25">
      <t>キサイ</t>
    </rPh>
    <phoneticPr fontId="1"/>
  </si>
  <si>
    <t>下関市立美術館積算額　（円）</t>
    <rPh sb="0" eb="2">
      <t>シモノセキ</t>
    </rPh>
    <rPh sb="2" eb="4">
      <t>シリツ</t>
    </rPh>
    <rPh sb="4" eb="7">
      <t>ビジュツカン</t>
    </rPh>
    <rPh sb="7" eb="9">
      <t>セキサン</t>
    </rPh>
    <rPh sb="9" eb="10">
      <t>ガク</t>
    </rPh>
    <rPh sb="12" eb="13">
      <t>エン</t>
    </rPh>
    <phoneticPr fontId="1"/>
  </si>
  <si>
    <t>基本料金単価</t>
  </si>
  <si>
    <t>合計
（円）</t>
    <rPh sb="0" eb="2">
      <t>ゴウケイ</t>
    </rPh>
    <rPh sb="4" eb="5">
      <t>エン</t>
    </rPh>
    <phoneticPr fontId="1"/>
  </si>
  <si>
    <t>電力量料金単価（その他季）</t>
  </si>
  <si>
    <t>合　計</t>
    <rPh sb="0" eb="1">
      <t>ゴウ</t>
    </rPh>
    <rPh sb="2" eb="3">
      <t>ケイ</t>
    </rPh>
    <phoneticPr fontId="1"/>
  </si>
  <si>
    <t>令和6年8月</t>
    <rPh sb="0" eb="2">
      <t>レイワ</t>
    </rPh>
    <rPh sb="3" eb="4">
      <t>ネン</t>
    </rPh>
    <rPh sb="5" eb="6">
      <t>ガツ</t>
    </rPh>
    <phoneticPr fontId="1"/>
  </si>
  <si>
    <t>電力量料金単価（夏季）</t>
  </si>
  <si>
    <t>令和7年6月</t>
    <rPh sb="0" eb="2">
      <t>レイワ</t>
    </rPh>
    <rPh sb="3" eb="4">
      <t>ネン</t>
    </rPh>
    <rPh sb="5" eb="6">
      <t>ガツ</t>
    </rPh>
    <phoneticPr fontId="1"/>
  </si>
  <si>
    <t>　※基本料金単価及び電力量料金単価は、消費税込みの額とする。また、小数点以下を含むことができる。</t>
    <rPh sb="33" eb="36">
      <t>ショウスウテン</t>
    </rPh>
    <rPh sb="36" eb="38">
      <t>イカ</t>
    </rPh>
    <rPh sb="39" eb="40">
      <t>フク</t>
    </rPh>
    <phoneticPr fontId="1"/>
  </si>
  <si>
    <t>注２：入札金額算定においては、燃料費調整、電気事業者による再生可能エネルギー電気の調達に関する特別措置法に基づく賦課金は考慮しないこととする。</t>
    <rPh sb="3" eb="5">
      <t>ニュウサツ</t>
    </rPh>
    <rPh sb="5" eb="7">
      <t>キンガク</t>
    </rPh>
    <rPh sb="7" eb="9">
      <t>サンテイ</t>
    </rPh>
    <rPh sb="15" eb="18">
      <t>ネンリョウヒ</t>
    </rPh>
    <rPh sb="18" eb="20">
      <t>チョウセイ</t>
    </rPh>
    <rPh sb="21" eb="23">
      <t>デンキ</t>
    </rPh>
    <rPh sb="23" eb="26">
      <t>ジギョウシャ</t>
    </rPh>
    <rPh sb="29" eb="31">
      <t>サイセイ</t>
    </rPh>
    <rPh sb="31" eb="33">
      <t>カノウ</t>
    </rPh>
    <rPh sb="38" eb="40">
      <t>デンキ</t>
    </rPh>
    <rPh sb="41" eb="43">
      <t>チョウタツ</t>
    </rPh>
    <rPh sb="44" eb="45">
      <t>カン</t>
    </rPh>
    <rPh sb="47" eb="49">
      <t>トクベツ</t>
    </rPh>
    <rPh sb="49" eb="52">
      <t>ソチホウ</t>
    </rPh>
    <phoneticPr fontId="1"/>
  </si>
  <si>
    <t>注１：各月の合計については、円未満切り捨てとする。</t>
    <rPh sb="3" eb="5">
      <t>カクツキ</t>
    </rPh>
    <rPh sb="6" eb="8">
      <t>ゴウケイ</t>
    </rPh>
    <rPh sb="14" eb="15">
      <t>エン</t>
    </rPh>
    <rPh sb="15" eb="17">
      <t>ミマン</t>
    </rPh>
    <rPh sb="17" eb="18">
      <t>キ</t>
    </rPh>
    <rPh sb="19" eb="20">
      <t>ス</t>
    </rPh>
    <phoneticPr fontId="1"/>
  </si>
  <si>
    <t>（i）÷110×100</t>
  </si>
  <si>
    <t>注３：入札金額算定においては、力率は100％とする。</t>
    <rPh sb="3" eb="5">
      <t>ニュウサツ</t>
    </rPh>
    <rPh sb="5" eb="7">
      <t>キンガク</t>
    </rPh>
    <rPh sb="7" eb="9">
      <t>サンテイ</t>
    </rPh>
    <rPh sb="15" eb="17">
      <t>リキリツ</t>
    </rPh>
    <phoneticPr fontId="1"/>
  </si>
  <si>
    <t>注４：入札書に記載する金額は、税抜き価格（円未満の端数処理は切り捨て）を記載すること。</t>
    <rPh sb="0" eb="1">
      <t>チュウ</t>
    </rPh>
    <rPh sb="3" eb="5">
      <t>ニュウサツ</t>
    </rPh>
    <rPh sb="5" eb="6">
      <t>ショ</t>
    </rPh>
    <rPh sb="7" eb="9">
      <t>キサイ</t>
    </rPh>
    <rPh sb="11" eb="13">
      <t>キンガク</t>
    </rPh>
    <rPh sb="15" eb="16">
      <t>ゼイ</t>
    </rPh>
    <rPh sb="16" eb="17">
      <t>ヌ</t>
    </rPh>
    <rPh sb="18" eb="20">
      <t>カカク</t>
    </rPh>
    <rPh sb="21" eb="22">
      <t>エン</t>
    </rPh>
    <rPh sb="22" eb="24">
      <t>ミマン</t>
    </rPh>
    <rPh sb="25" eb="27">
      <t>ハスウ</t>
    </rPh>
    <rPh sb="27" eb="29">
      <t>ショリ</t>
    </rPh>
    <rPh sb="30" eb="31">
      <t>キ</t>
    </rPh>
    <rPh sb="32" eb="33">
      <t>ス</t>
    </rPh>
    <rPh sb="36" eb="38">
      <t>キサイ</t>
    </rPh>
    <phoneticPr fontId="1"/>
  </si>
  <si>
    <t>予定契約電力
（kW）</t>
    <rPh sb="0" eb="2">
      <t>ヨテイ</t>
    </rPh>
    <rPh sb="2" eb="4">
      <t>ケイヤク</t>
    </rPh>
    <rPh sb="4" eb="6">
      <t>デンリョク</t>
    </rPh>
    <phoneticPr fontId="1"/>
  </si>
  <si>
    <t>単価
（円/kW）</t>
    <rPh sb="0" eb="2">
      <t>タンカ</t>
    </rPh>
    <rPh sb="4" eb="5">
      <t>エン</t>
    </rPh>
    <phoneticPr fontId="1"/>
  </si>
  <si>
    <t>　（i）</t>
  </si>
  <si>
    <t>力率
（％）</t>
    <rPh sb="0" eb="2">
      <t>リキリツ</t>
    </rPh>
    <phoneticPr fontId="1"/>
  </si>
  <si>
    <t>基本料金
（円）</t>
    <rPh sb="0" eb="2">
      <t>キホン</t>
    </rPh>
    <rPh sb="2" eb="4">
      <t>リョウキン</t>
    </rPh>
    <rPh sb="6" eb="7">
      <t>エン</t>
    </rPh>
    <phoneticPr fontId="1"/>
  </si>
  <si>
    <t>予定使用電力量
（kWh）</t>
    <rPh sb="0" eb="2">
      <t>ヨテイ</t>
    </rPh>
    <rPh sb="2" eb="4">
      <t>シヨウ</t>
    </rPh>
    <rPh sb="4" eb="6">
      <t>デンリョク</t>
    </rPh>
    <rPh sb="6" eb="7">
      <t>リョウ</t>
    </rPh>
    <phoneticPr fontId="1"/>
  </si>
  <si>
    <t>単価
（円/kWh）</t>
    <rPh sb="0" eb="2">
      <t>タンカ</t>
    </rPh>
    <rPh sb="4" eb="5">
      <t>エン</t>
    </rPh>
    <phoneticPr fontId="1"/>
  </si>
  <si>
    <t>従量料金
（円）</t>
    <rPh sb="0" eb="2">
      <t>ジュウリョウ</t>
    </rPh>
    <rPh sb="2" eb="4">
      <t>リョウキン</t>
    </rPh>
    <rPh sb="6" eb="7">
      <t>エン</t>
    </rPh>
    <phoneticPr fontId="1"/>
  </si>
  <si>
    <t>様式４号</t>
    <rPh sb="0" eb="2">
      <t>ヨウシキ</t>
    </rPh>
    <rPh sb="3" eb="4">
      <t>ゴウ</t>
    </rPh>
    <phoneticPr fontId="1"/>
  </si>
  <si>
    <t>【件 名：下関市立美術館で使用する電力の供給】</t>
    <rPh sb="1" eb="2">
      <t>ケン</t>
    </rPh>
    <rPh sb="3" eb="4">
      <t>メイ</t>
    </rPh>
    <rPh sb="5" eb="7">
      <t>シモノセキ</t>
    </rPh>
    <rPh sb="7" eb="9">
      <t>シリツ</t>
    </rPh>
    <rPh sb="9" eb="12">
      <t>ビジュツカン</t>
    </rPh>
    <phoneticPr fontId="1"/>
  </si>
  <si>
    <t>施設名：下関市立美術館</t>
    <rPh sb="0" eb="2">
      <t>シセツ</t>
    </rPh>
    <rPh sb="2" eb="3">
      <t>メイ</t>
    </rPh>
    <rPh sb="4" eb="6">
      <t>シモノセキ</t>
    </rPh>
    <rPh sb="6" eb="8">
      <t>シリツ</t>
    </rPh>
    <rPh sb="8" eb="11">
      <t>ビジュツカン</t>
    </rPh>
    <phoneticPr fontId="1"/>
  </si>
  <si>
    <t>令和6年12月</t>
    <rPh sb="0" eb="2">
      <t>レイワ</t>
    </rPh>
    <rPh sb="3" eb="4">
      <t>ネン</t>
    </rPh>
    <rPh sb="6" eb="7">
      <t>ガツ</t>
    </rPh>
    <phoneticPr fontId="1"/>
  </si>
  <si>
    <t>令和6年9月</t>
    <rPh sb="0" eb="2">
      <t>レイワ</t>
    </rPh>
    <rPh sb="3" eb="4">
      <t>ネン</t>
    </rPh>
    <rPh sb="5" eb="6">
      <t>ガツ</t>
    </rPh>
    <phoneticPr fontId="1"/>
  </si>
  <si>
    <t>令和7年3月</t>
    <rPh sb="0" eb="2">
      <t>レイワ</t>
    </rPh>
    <rPh sb="3" eb="4">
      <t>ネン</t>
    </rPh>
    <rPh sb="5" eb="6">
      <t>ガツ</t>
    </rPh>
    <phoneticPr fontId="1"/>
  </si>
  <si>
    <t>令和7年1月</t>
    <rPh sb="0" eb="2">
      <t>レイワ</t>
    </rPh>
    <rPh sb="3" eb="4">
      <t>ネン</t>
    </rPh>
    <rPh sb="5" eb="6">
      <t>ガツ</t>
    </rPh>
    <phoneticPr fontId="1"/>
  </si>
  <si>
    <t>令和6年10月</t>
    <rPh sb="0" eb="2">
      <t>レイワ</t>
    </rPh>
    <rPh sb="3" eb="4">
      <t>ネン</t>
    </rPh>
    <rPh sb="6" eb="7">
      <t>ガツ</t>
    </rPh>
    <phoneticPr fontId="1"/>
  </si>
  <si>
    <t>令和7年2月</t>
    <rPh sb="0" eb="2">
      <t>レイワ</t>
    </rPh>
    <rPh sb="3" eb="4">
      <t>ネン</t>
    </rPh>
    <rPh sb="5" eb="6">
      <t>ガツ</t>
    </rPh>
    <phoneticPr fontId="1"/>
  </si>
  <si>
    <t>令和7年4月</t>
    <rPh sb="0" eb="2">
      <t>レイワ</t>
    </rPh>
    <rPh sb="3" eb="4">
      <t>ネン</t>
    </rPh>
    <rPh sb="5" eb="6">
      <t>ガツ</t>
    </rPh>
    <phoneticPr fontId="1"/>
  </si>
  <si>
    <t>令和7年7月</t>
    <rPh sb="0" eb="2">
      <t>レイワ</t>
    </rPh>
    <rPh sb="3" eb="4">
      <t>ネン</t>
    </rPh>
    <rPh sb="5" eb="6">
      <t>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</si>
</sst>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 &quot;円&quot;"/>
  </numFmts>
  <fonts count="13">
    <font>
      <sz val="11"/>
      <color theme="1"/>
      <name val="ＭＳ Ｐゴシック"/>
      <family val="3"/>
      <scheme val="minor"/>
    </font>
    <font>
      <sz val="6"/>
      <color auto="1"/>
      <name val="ＭＳ Ｐゴシック"/>
      <family val="3"/>
      <scheme val="minor"/>
    </font>
    <font>
      <sz val="14"/>
      <color theme="1"/>
      <name val="ＭＳ Ｐゴシック"/>
      <family val="3"/>
      <scheme val="minor"/>
    </font>
    <font>
      <sz val="12"/>
      <color theme="1"/>
      <name val="ＭＳ Ｐゴシック"/>
      <family val="3"/>
      <scheme val="minor"/>
    </font>
    <font>
      <b/>
      <sz val="20"/>
      <color theme="1"/>
      <name val="ＭＳ Ｐゴシック"/>
      <family val="3"/>
      <scheme val="minor"/>
    </font>
    <font>
      <sz val="11"/>
      <color auto="1"/>
      <name val="ＭＳ Ｐゴシック"/>
      <family val="3"/>
      <scheme val="minor"/>
    </font>
    <font>
      <sz val="10"/>
      <color theme="1"/>
      <name val="ＭＳ Ｐゴシック"/>
      <family val="3"/>
      <scheme val="minor"/>
    </font>
    <font>
      <sz val="11"/>
      <color theme="1"/>
      <name val="ＭＳ Ｐゴシック"/>
      <family val="3"/>
      <scheme val="minor"/>
    </font>
    <font>
      <sz val="12"/>
      <color rgb="FFFF0000"/>
      <name val="ＭＳ Ｐゴシック"/>
      <family val="3"/>
      <scheme val="minor"/>
    </font>
    <font>
      <b/>
      <sz val="14"/>
      <color theme="1"/>
      <name val="ＭＳ Ｐゴシック"/>
      <family val="3"/>
      <scheme val="minor"/>
    </font>
    <font>
      <b/>
      <sz val="16"/>
      <color theme="1"/>
      <name val="ＭＳ Ｐゴシック"/>
      <family val="3"/>
      <scheme val="minor"/>
    </font>
    <font>
      <sz val="9"/>
      <color theme="1"/>
      <name val="ＭＳ Ｐゴシック"/>
      <family val="3"/>
      <scheme val="minor"/>
    </font>
    <font>
      <b/>
      <sz val="11"/>
      <color theme="1"/>
      <name val="ＭＳ Ｐゴシック"/>
      <family val="3"/>
      <scheme val="minor"/>
    </font>
  </fonts>
  <fills count="6">
    <fill>
      <patternFill patternType="none"/>
    </fill>
    <fill>
      <patternFill patternType="gray125"/>
    </fill>
    <fill>
      <patternFill patternType="solid">
        <fgColor rgb="FFFFFFCC"/>
        <bgColor indexed="64"/>
      </patternFill>
    </fill>
    <fill>
      <patternFill patternType="solid">
        <fgColor theme="0" tint="-0.14000000000000001"/>
        <bgColor indexed="64"/>
      </patternFill>
    </fill>
    <fill>
      <patternFill patternType="solid">
        <fgColor theme="8" tint="0.8"/>
        <bgColor indexed="64"/>
      </patternFill>
    </fill>
    <fill>
      <patternFill patternType="solid">
        <fgColor rgb="FFFFCCFF"/>
        <bgColor indexed="64"/>
      </patternFill>
    </fill>
  </fills>
  <borders count="3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double">
        <color indexed="64"/>
      </top>
      <bottom style="medium">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double">
        <color indexed="64"/>
      </top>
      <bottom style="medium">
        <color indexed="64"/>
      </bottom>
      <diagonal style="hair">
        <color indexed="64"/>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double">
        <color indexed="64"/>
      </top>
      <bottom style="medium">
        <color indexed="64"/>
      </bottom>
      <diagonal style="hair">
        <color indexed="64"/>
      </diagonal>
    </border>
    <border>
      <left style="double">
        <color auto="1"/>
      </left>
      <right/>
      <top style="double">
        <color auto="1"/>
      </top>
      <bottom style="double">
        <color auto="1"/>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right/>
      <top style="double">
        <color auto="1"/>
      </top>
      <bottom style="double">
        <color auto="1"/>
      </bottom>
      <diagonal/>
    </border>
    <border>
      <left style="hair">
        <color auto="1"/>
      </left>
      <right/>
      <top style="double">
        <color auto="1"/>
      </top>
      <bottom style="double">
        <color auto="1"/>
      </bottom>
      <diagonal/>
    </border>
    <border>
      <left/>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hair">
        <color indexed="64"/>
      </diagonal>
    </border>
    <border>
      <left/>
      <right style="double">
        <color auto="1"/>
      </right>
      <top style="double">
        <color auto="1"/>
      </top>
      <bottom style="double">
        <color auto="1"/>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75">
    <xf numFmtId="0" fontId="0" fillId="0" borderId="0" xfId="0">
      <alignment vertical="center"/>
    </xf>
    <xf numFmtId="0" fontId="0" fillId="0" borderId="0" xfId="0" applyFill="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top"/>
    </xf>
    <xf numFmtId="0" fontId="2" fillId="0" borderId="0" xfId="0" applyFont="1" applyBorder="1" applyAlignment="1">
      <alignment horizontal="left" vertical="center" indent="1"/>
    </xf>
    <xf numFmtId="0" fontId="2" fillId="0" borderId="0" xfId="0" applyFont="1" applyBorder="1" applyAlignment="1">
      <alignment horizontal="left" vertical="center"/>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5" fillId="3" borderId="2" xfId="0" applyFont="1" applyFill="1" applyBorder="1" applyAlignment="1">
      <alignment horizontal="left" vertical="center" indent="1" shrinkToFit="1"/>
    </xf>
    <xf numFmtId="0" fontId="5" fillId="2" borderId="2" xfId="0" applyFont="1" applyFill="1" applyBorder="1" applyAlignment="1">
      <alignment horizontal="left" vertical="center" indent="1" shrinkToFit="1"/>
    </xf>
    <xf numFmtId="0" fontId="0" fillId="2" borderId="3" xfId="0" applyFill="1" applyBorder="1" applyAlignment="1">
      <alignment horizontal="center" vertical="center"/>
    </xf>
    <xf numFmtId="0" fontId="3" fillId="0" borderId="0" xfId="0" applyFont="1" applyAlignment="1">
      <alignment horizontal="left" vertical="center" indent="1"/>
    </xf>
    <xf numFmtId="0" fontId="0" fillId="2" borderId="4" xfId="0" applyFill="1" applyBorder="1" applyAlignment="1">
      <alignment horizontal="center" vertical="center" shrinkToFit="1"/>
    </xf>
    <xf numFmtId="0" fontId="0"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shrinkToFit="1"/>
    </xf>
    <xf numFmtId="38" fontId="0" fillId="0" borderId="7" xfId="1" applyFont="1" applyFill="1" applyBorder="1" applyAlignment="1">
      <alignment vertical="center" shrinkToFit="1"/>
    </xf>
    <xf numFmtId="38" fontId="0" fillId="0" borderId="8" xfId="1" applyFont="1" applyBorder="1" applyAlignment="1">
      <alignment vertical="center" shrinkToFit="1"/>
    </xf>
    <xf numFmtId="0" fontId="3" fillId="0" borderId="0" xfId="0" applyFont="1" applyAlignment="1">
      <alignment vertical="center" shrinkToFit="1"/>
    </xf>
    <xf numFmtId="0" fontId="0" fillId="2" borderId="9" xfId="0" applyFill="1" applyBorder="1" applyAlignment="1">
      <alignment horizontal="center" vertical="center" shrinkToFit="1"/>
    </xf>
    <xf numFmtId="0" fontId="0" fillId="2" borderId="10" xfId="0" applyFont="1" applyFill="1" applyBorder="1" applyAlignment="1">
      <alignment horizontal="center" vertical="center" wrapText="1" shrinkToFit="1"/>
    </xf>
    <xf numFmtId="0" fontId="6" fillId="2" borderId="11" xfId="0" applyFont="1" applyFill="1" applyBorder="1" applyAlignment="1">
      <alignment horizontal="center" vertical="center" shrinkToFit="1"/>
    </xf>
    <xf numFmtId="40" fontId="0" fillId="0" borderId="12" xfId="1" applyNumberFormat="1" applyFont="1" applyFill="1" applyBorder="1" applyAlignment="1">
      <alignment vertical="center" shrinkToFit="1"/>
    </xf>
    <xf numFmtId="38" fontId="0" fillId="0" borderId="13" xfId="1" applyFont="1" applyBorder="1" applyAlignment="1">
      <alignment vertical="center" shrinkToFit="1"/>
    </xf>
    <xf numFmtId="0" fontId="2" fillId="2" borderId="12" xfId="0" applyFont="1" applyFill="1" applyBorder="1" applyAlignment="1">
      <alignment horizontal="left" vertical="center" indent="1"/>
    </xf>
    <xf numFmtId="0" fontId="2" fillId="4" borderId="12" xfId="0" applyFont="1" applyFill="1" applyBorder="1" applyAlignment="1">
      <alignment horizontal="left" vertical="center" indent="1"/>
    </xf>
    <xf numFmtId="0" fontId="8" fillId="0" borderId="0" xfId="0" applyFont="1" applyBorder="1" applyAlignment="1">
      <alignment horizontal="left" vertical="center"/>
    </xf>
    <xf numFmtId="38" fontId="0" fillId="0" borderId="12" xfId="1" applyFont="1" applyFill="1" applyBorder="1" applyAlignment="1">
      <alignment vertical="center" shrinkToFit="1"/>
    </xf>
    <xf numFmtId="0" fontId="2" fillId="2" borderId="14" xfId="0" applyFont="1" applyFill="1" applyBorder="1" applyAlignment="1">
      <alignment horizontal="left" vertical="center" indent="1"/>
    </xf>
    <xf numFmtId="0" fontId="2" fillId="4" borderId="14" xfId="0" applyFont="1" applyFill="1" applyBorder="1" applyAlignment="1">
      <alignment horizontal="left" vertical="center" indent="1"/>
    </xf>
    <xf numFmtId="0" fontId="0" fillId="2" borderId="15" xfId="0" applyFill="1" applyBorder="1" applyAlignment="1">
      <alignment horizontal="center" vertical="center" shrinkToFit="1"/>
    </xf>
    <xf numFmtId="0" fontId="0" fillId="2" borderId="16" xfId="0" applyFont="1" applyFill="1" applyBorder="1" applyAlignment="1">
      <alignment horizontal="center" vertical="center" wrapText="1" shrinkToFit="1"/>
    </xf>
    <xf numFmtId="0" fontId="6" fillId="2" borderId="17" xfId="0" applyFont="1" applyFill="1" applyBorder="1" applyAlignment="1">
      <alignment horizontal="center" vertical="center" shrinkToFit="1"/>
    </xf>
    <xf numFmtId="40" fontId="0" fillId="0" borderId="18" xfId="1" applyNumberFormat="1" applyFont="1" applyFill="1" applyBorder="1" applyAlignment="1">
      <alignment vertical="center" shrinkToFit="1"/>
    </xf>
    <xf numFmtId="38" fontId="0" fillId="0" borderId="19" xfId="1" applyFont="1" applyBorder="1" applyAlignment="1">
      <alignment vertical="center" shrinkToFit="1"/>
    </xf>
    <xf numFmtId="0" fontId="3" fillId="0" borderId="20" xfId="0" applyFont="1" applyBorder="1" applyAlignment="1">
      <alignment horizontal="center" vertical="center" shrinkToFit="1"/>
    </xf>
    <xf numFmtId="0" fontId="3" fillId="0" borderId="0" xfId="0" applyFont="1" applyBorder="1" applyAlignment="1">
      <alignment horizontal="center" vertical="center" shrinkToFit="1"/>
    </xf>
    <xf numFmtId="0" fontId="3" fillId="2" borderId="12" xfId="0" applyFont="1" applyFill="1" applyBorder="1" applyAlignment="1">
      <alignment horizontal="center" vertical="center"/>
    </xf>
    <xf numFmtId="0" fontId="3" fillId="0" borderId="0" xfId="0" applyFont="1" applyFill="1" applyBorder="1" applyAlignment="1">
      <alignment horizontal="center" vertical="center"/>
    </xf>
    <xf numFmtId="176" fontId="9" fillId="5" borderId="21" xfId="0" applyNumberFormat="1" applyFont="1" applyFill="1" applyBorder="1" applyAlignment="1" applyProtection="1">
      <alignment horizontal="right" vertical="center"/>
      <protection locked="0"/>
    </xf>
    <xf numFmtId="176" fontId="9" fillId="5" borderId="22" xfId="0" applyNumberFormat="1" applyFont="1" applyFill="1" applyBorder="1" applyAlignment="1" applyProtection="1">
      <alignment horizontal="right" vertical="center"/>
      <protection locked="0"/>
    </xf>
    <xf numFmtId="176" fontId="9" fillId="5" borderId="23" xfId="0" applyNumberFormat="1" applyFont="1" applyFill="1" applyBorder="1" applyAlignment="1" applyProtection="1">
      <alignment horizontal="right" vertical="center"/>
      <protection locked="0"/>
    </xf>
    <xf numFmtId="0" fontId="0" fillId="2" borderId="24" xfId="0" applyFill="1" applyBorder="1" applyAlignment="1">
      <alignment horizontal="center" vertical="center" shrinkToFit="1"/>
    </xf>
    <xf numFmtId="0" fontId="0" fillId="2" borderId="25" xfId="0" applyFont="1" applyFill="1" applyBorder="1" applyAlignment="1">
      <alignment horizontal="center" vertical="center" wrapText="1" shrinkToFit="1"/>
    </xf>
    <xf numFmtId="0" fontId="6" fillId="2" borderId="26" xfId="0" applyFont="1" applyFill="1" applyBorder="1" applyAlignment="1">
      <alignment horizontal="center" vertical="center" shrinkToFit="1"/>
    </xf>
    <xf numFmtId="38" fontId="0" fillId="0" borderId="27" xfId="1" applyFont="1" applyFill="1" applyBorder="1" applyAlignment="1">
      <alignment vertical="center" shrinkToFit="1"/>
    </xf>
    <xf numFmtId="38" fontId="0" fillId="0" borderId="28" xfId="1" applyFont="1" applyBorder="1" applyAlignment="1">
      <alignment vertical="center" shrinkToFit="1"/>
    </xf>
    <xf numFmtId="0" fontId="3" fillId="0" borderId="29" xfId="0" applyFont="1" applyBorder="1" applyAlignment="1">
      <alignment horizontal="center" vertical="center" shrinkToFit="1"/>
    </xf>
    <xf numFmtId="0" fontId="3" fillId="0" borderId="14" xfId="0" applyFont="1" applyBorder="1" applyAlignment="1" applyProtection="1">
      <alignment horizontal="left" vertical="center" shrinkToFit="1"/>
      <protection locked="0"/>
    </xf>
    <xf numFmtId="0" fontId="0" fillId="0" borderId="0" xfId="0"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pplyProtection="1">
      <alignment horizontal="left" vertical="center" shrinkToFit="1"/>
      <protection locked="0"/>
    </xf>
    <xf numFmtId="38" fontId="0" fillId="0" borderId="32" xfId="1" applyFont="1" applyBorder="1" applyAlignment="1">
      <alignment vertical="center" shrinkToFit="1"/>
    </xf>
    <xf numFmtId="0" fontId="3" fillId="0" borderId="33" xfId="0" applyFont="1" applyBorder="1" applyAlignment="1">
      <alignment horizontal="center" vertical="center" shrinkToFit="1"/>
    </xf>
    <xf numFmtId="0" fontId="0" fillId="0" borderId="0" xfId="0" applyAlignment="1">
      <alignment horizontal="right" vertical="center"/>
    </xf>
    <xf numFmtId="0" fontId="3" fillId="0" borderId="7" xfId="0" applyFont="1" applyBorder="1" applyAlignment="1" applyProtection="1">
      <alignment horizontal="left" vertical="center" shrinkToFit="1"/>
      <protection locked="0"/>
    </xf>
    <xf numFmtId="0" fontId="0" fillId="2" borderId="1" xfId="0" applyFont="1" applyFill="1" applyBorder="1" applyAlignment="1">
      <alignment horizontal="center" vertical="center" wrapText="1" shrinkToFit="1"/>
    </xf>
    <xf numFmtId="0" fontId="0"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xf numFmtId="38" fontId="0" fillId="0" borderId="2" xfId="1" applyFont="1" applyFill="1" applyBorder="1" applyAlignment="1">
      <alignment vertical="center" shrinkToFit="1"/>
    </xf>
    <xf numFmtId="38" fontId="0" fillId="0" borderId="3" xfId="1" applyFont="1" applyBorder="1" applyAlignment="1">
      <alignment vertical="center" shrinkToFit="1"/>
    </xf>
    <xf numFmtId="38" fontId="9" fillId="0" borderId="36" xfId="1" applyFont="1" applyBorder="1" applyAlignment="1">
      <alignment vertical="center" shrinkToFit="1"/>
    </xf>
    <xf numFmtId="38" fontId="0" fillId="0" borderId="0" xfId="1" applyFont="1" applyBorder="1" applyAlignment="1">
      <alignment vertical="center" shrinkToFit="1"/>
    </xf>
    <xf numFmtId="0" fontId="10" fillId="0" borderId="0" xfId="0" applyFont="1" applyFill="1" applyAlignment="1">
      <alignment horizontal="center" vertical="center"/>
    </xf>
    <xf numFmtId="0" fontId="0" fillId="0" borderId="37" xfId="0"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center" vertical="center" wrapText="1" shrinkToFit="1"/>
    </xf>
    <xf numFmtId="0" fontId="0" fillId="0" borderId="0" xfId="0" applyFill="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Fill="1" applyBorder="1" applyAlignment="1">
      <alignment vertical="center" shrinkToFit="1"/>
    </xf>
    <xf numFmtId="0" fontId="3" fillId="0" borderId="0" xfId="0" applyFont="1" applyFill="1" applyBorder="1" applyAlignment="1">
      <alignment vertical="center" shrinkToFit="1"/>
    </xf>
    <xf numFmtId="0" fontId="12" fillId="0" borderId="0" xfId="0" applyFont="1">
      <alignment vertical="center"/>
    </xf>
  </cellXfs>
  <cellStyles count="2">
    <cellStyle name="標準" xfId="0" builtinId="0"/>
    <cellStyle name="桁区切り" xfId="1" builtinId="6"/>
  </cellStyles>
  <tableStyles count="0" defaultTableStyle="TableStyleMedium2" defaultPivotStyle="PivotStyleLight16"/>
  <colors>
    <mruColors>
      <color rgb="FFFFFFCC"/>
      <color rgb="FFFFCCFF"/>
      <color rgb="FFFFCC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884555</xdr:colOff>
      <xdr:row>2</xdr:row>
      <xdr:rowOff>56515</xdr:rowOff>
    </xdr:from>
    <xdr:to xmlns:xdr="http://schemas.openxmlformats.org/drawingml/2006/spreadsheetDrawing">
      <xdr:col>8</xdr:col>
      <xdr:colOff>1245870</xdr:colOff>
      <xdr:row>2</xdr:row>
      <xdr:rowOff>415925</xdr:rowOff>
    </xdr:to>
    <xdr:sp macro="" textlink="">
      <xdr:nvSpPr>
        <xdr:cNvPr id="2" name="円/楕円 1"/>
        <xdr:cNvSpPr/>
      </xdr:nvSpPr>
      <xdr:spPr>
        <a:xfrm>
          <a:off x="11628755" y="942340"/>
          <a:ext cx="361315" cy="35941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K38"/>
  <sheetViews>
    <sheetView showGridLines="0" tabSelected="1" view="pageBreakPreview" zoomScale="85" zoomScaleSheetLayoutView="85" workbookViewId="0">
      <selection activeCell="B8" sqref="B8"/>
    </sheetView>
  </sheetViews>
  <sheetFormatPr defaultRowHeight="13.5"/>
  <cols>
    <col min="1" max="9" width="17.625" customWidth="1"/>
    <col min="10" max="10" width="6.75" style="1" customWidth="1"/>
  </cols>
  <sheetData>
    <row r="1" spans="1:11" ht="27.75" customHeight="1">
      <c r="A1" s="6" t="s">
        <v>38</v>
      </c>
      <c r="I1" s="57"/>
      <c r="J1" s="57"/>
      <c r="K1" s="74"/>
    </row>
    <row r="2" spans="1:11" ht="42" customHeight="1">
      <c r="A2" s="7" t="s">
        <v>0</v>
      </c>
      <c r="B2" s="7"/>
      <c r="C2" s="7"/>
      <c r="D2" s="7"/>
      <c r="E2" s="7"/>
      <c r="F2" s="7"/>
      <c r="G2" s="7"/>
      <c r="H2" s="7"/>
      <c r="I2" s="7"/>
      <c r="J2" s="66"/>
    </row>
    <row r="3" spans="1:11" ht="34.5" customHeight="1">
      <c r="F3" s="40" t="s">
        <v>9</v>
      </c>
      <c r="G3" s="51"/>
      <c r="H3" s="54"/>
      <c r="I3" s="58"/>
      <c r="J3" s="67"/>
    </row>
    <row r="4" spans="1:11" ht="14.25" customHeight="1">
      <c r="F4" s="41"/>
      <c r="G4" s="52"/>
      <c r="H4" s="52"/>
      <c r="I4" s="52"/>
      <c r="J4" s="68"/>
    </row>
    <row r="5" spans="1:11" s="2" customFormat="1" ht="33.75" customHeight="1">
      <c r="A5" s="6" t="s">
        <v>39</v>
      </c>
      <c r="B5" s="6"/>
      <c r="C5" s="6"/>
      <c r="D5" s="6"/>
      <c r="E5" s="6"/>
      <c r="F5" s="6"/>
      <c r="G5" s="6"/>
      <c r="H5" s="6"/>
      <c r="I5" s="6"/>
      <c r="J5" s="6"/>
    </row>
    <row r="6" spans="1:11" s="2" customFormat="1" ht="22.5" customHeight="1">
      <c r="A6" s="8" t="s">
        <v>40</v>
      </c>
      <c r="D6" s="27" t="s">
        <v>17</v>
      </c>
      <c r="E6" s="31"/>
      <c r="F6" s="42"/>
      <c r="J6" s="9"/>
    </row>
    <row r="7" spans="1:11" s="2" customFormat="1" ht="23.25" customHeight="1">
      <c r="A7" s="9"/>
      <c r="B7" s="9"/>
      <c r="C7" s="9"/>
      <c r="D7" s="28" t="s">
        <v>22</v>
      </c>
      <c r="E7" s="32"/>
      <c r="F7" s="43"/>
      <c r="G7" s="9"/>
      <c r="H7" s="9"/>
      <c r="I7" s="9"/>
      <c r="J7" s="9"/>
    </row>
    <row r="8" spans="1:11" s="2" customFormat="1" ht="22.5" customHeight="1">
      <c r="A8" s="9"/>
      <c r="D8" s="27" t="s">
        <v>19</v>
      </c>
      <c r="E8" s="31"/>
      <c r="F8" s="44"/>
      <c r="G8" s="9"/>
      <c r="H8" s="9"/>
      <c r="I8" s="9"/>
      <c r="J8" s="9"/>
    </row>
    <row r="9" spans="1:11" s="2" customFormat="1" ht="22.5" customHeight="1">
      <c r="A9" s="9"/>
      <c r="D9" s="29" t="s">
        <v>24</v>
      </c>
      <c r="F9" s="9"/>
      <c r="G9" s="9"/>
      <c r="H9" s="9"/>
      <c r="I9" s="9"/>
      <c r="J9" s="9"/>
    </row>
    <row r="10" spans="1:11" s="2" customFormat="1" ht="13.5" customHeight="1">
      <c r="A10" s="9"/>
      <c r="B10" s="9"/>
      <c r="C10" s="9"/>
      <c r="D10" s="9"/>
      <c r="E10" s="9"/>
      <c r="F10" s="9"/>
      <c r="G10" s="9"/>
      <c r="H10" s="9"/>
      <c r="I10" s="9"/>
      <c r="J10" s="9"/>
    </row>
    <row r="11" spans="1:11" s="3" customFormat="1" ht="15.75" customHeight="1">
      <c r="A11" s="10" t="s">
        <v>2</v>
      </c>
      <c r="B11" s="16" t="s">
        <v>3</v>
      </c>
      <c r="C11" s="22"/>
      <c r="D11" s="22"/>
      <c r="E11" s="33"/>
      <c r="F11" s="45" t="s">
        <v>5</v>
      </c>
      <c r="G11" s="22"/>
      <c r="H11" s="33"/>
      <c r="I11" s="59" t="s">
        <v>18</v>
      </c>
      <c r="J11" s="69"/>
    </row>
    <row r="12" spans="1:11" s="3" customFormat="1" ht="31.5" customHeight="1">
      <c r="A12" s="11"/>
      <c r="B12" s="17" t="s">
        <v>30</v>
      </c>
      <c r="C12" s="23" t="s">
        <v>31</v>
      </c>
      <c r="D12" s="23" t="s">
        <v>33</v>
      </c>
      <c r="E12" s="34" t="s">
        <v>34</v>
      </c>
      <c r="F12" s="46" t="s">
        <v>35</v>
      </c>
      <c r="G12" s="23" t="s">
        <v>36</v>
      </c>
      <c r="H12" s="34" t="s">
        <v>37</v>
      </c>
      <c r="I12" s="60"/>
      <c r="J12" s="70"/>
    </row>
    <row r="13" spans="1:11" s="3" customFormat="1" ht="15" customHeight="1">
      <c r="A13" s="11"/>
      <c r="B13" s="18" t="s">
        <v>6</v>
      </c>
      <c r="C13" s="24" t="s">
        <v>7</v>
      </c>
      <c r="D13" s="24" t="s">
        <v>8</v>
      </c>
      <c r="E13" s="35" t="s">
        <v>10</v>
      </c>
      <c r="F13" s="47" t="s">
        <v>1</v>
      </c>
      <c r="G13" s="24" t="s">
        <v>11</v>
      </c>
      <c r="H13" s="35" t="s">
        <v>12</v>
      </c>
      <c r="I13" s="61" t="s">
        <v>13</v>
      </c>
      <c r="J13" s="71"/>
    </row>
    <row r="14" spans="1:11" s="3" customFormat="1" ht="27" customHeight="1">
      <c r="A14" s="12" t="s">
        <v>21</v>
      </c>
      <c r="B14" s="19">
        <v>218</v>
      </c>
      <c r="C14" s="25">
        <f t="shared" ref="C14:C25" si="0">$F$6</f>
        <v>0</v>
      </c>
      <c r="D14" s="30">
        <v>100</v>
      </c>
      <c r="E14" s="36">
        <f t="shared" ref="E14:E25" si="1">B14*C14*(185-D14)/100</f>
        <v>0</v>
      </c>
      <c r="F14" s="48">
        <v>62600</v>
      </c>
      <c r="G14" s="25">
        <f>$F$7</f>
        <v>0</v>
      </c>
      <c r="H14" s="36">
        <f t="shared" ref="H14:H25" si="2">F14*G14</f>
        <v>0</v>
      </c>
      <c r="I14" s="62">
        <f t="shared" ref="I14:I25" si="3">INT(E14+H14)</f>
        <v>0</v>
      </c>
      <c r="J14" s="72"/>
    </row>
    <row r="15" spans="1:11" s="3" customFormat="1" ht="27" customHeight="1">
      <c r="A15" s="12" t="s">
        <v>42</v>
      </c>
      <c r="B15" s="19">
        <v>218</v>
      </c>
      <c r="C15" s="25">
        <f t="shared" si="0"/>
        <v>0</v>
      </c>
      <c r="D15" s="30">
        <v>100</v>
      </c>
      <c r="E15" s="36">
        <f t="shared" si="1"/>
        <v>0</v>
      </c>
      <c r="F15" s="48">
        <v>55800</v>
      </c>
      <c r="G15" s="25">
        <f>$F$7</f>
        <v>0</v>
      </c>
      <c r="H15" s="36">
        <f t="shared" si="2"/>
        <v>0</v>
      </c>
      <c r="I15" s="62">
        <f t="shared" si="3"/>
        <v>0</v>
      </c>
      <c r="J15" s="72"/>
    </row>
    <row r="16" spans="1:11" s="3" customFormat="1" ht="27" customHeight="1">
      <c r="A16" s="13" t="s">
        <v>45</v>
      </c>
      <c r="B16" s="19">
        <v>218</v>
      </c>
      <c r="C16" s="25">
        <f t="shared" si="0"/>
        <v>0</v>
      </c>
      <c r="D16" s="30">
        <v>100</v>
      </c>
      <c r="E16" s="36">
        <f t="shared" si="1"/>
        <v>0</v>
      </c>
      <c r="F16" s="48">
        <v>49900</v>
      </c>
      <c r="G16" s="25">
        <f t="shared" ref="G16:G24" si="4">$F$8</f>
        <v>0</v>
      </c>
      <c r="H16" s="36">
        <f t="shared" si="2"/>
        <v>0</v>
      </c>
      <c r="I16" s="62">
        <f t="shared" si="3"/>
        <v>0</v>
      </c>
      <c r="J16" s="72"/>
    </row>
    <row r="17" spans="1:10" s="3" customFormat="1" ht="27" customHeight="1">
      <c r="A17" s="13" t="s">
        <v>14</v>
      </c>
      <c r="B17" s="19">
        <v>218</v>
      </c>
      <c r="C17" s="25">
        <f t="shared" si="0"/>
        <v>0</v>
      </c>
      <c r="D17" s="30">
        <v>100</v>
      </c>
      <c r="E17" s="36">
        <f t="shared" si="1"/>
        <v>0</v>
      </c>
      <c r="F17" s="48">
        <v>48800</v>
      </c>
      <c r="G17" s="25">
        <f t="shared" si="4"/>
        <v>0</v>
      </c>
      <c r="H17" s="36">
        <f t="shared" si="2"/>
        <v>0</v>
      </c>
      <c r="I17" s="62">
        <f t="shared" si="3"/>
        <v>0</v>
      </c>
      <c r="J17" s="72"/>
    </row>
    <row r="18" spans="1:10" s="3" customFormat="1" ht="27" customHeight="1">
      <c r="A18" s="13" t="s">
        <v>41</v>
      </c>
      <c r="B18" s="19">
        <v>218</v>
      </c>
      <c r="C18" s="25">
        <f t="shared" si="0"/>
        <v>0</v>
      </c>
      <c r="D18" s="30">
        <v>100</v>
      </c>
      <c r="E18" s="36">
        <f t="shared" si="1"/>
        <v>0</v>
      </c>
      <c r="F18" s="48">
        <v>55300</v>
      </c>
      <c r="G18" s="25">
        <f t="shared" si="4"/>
        <v>0</v>
      </c>
      <c r="H18" s="36">
        <f t="shared" si="2"/>
        <v>0</v>
      </c>
      <c r="I18" s="62">
        <f t="shared" si="3"/>
        <v>0</v>
      </c>
      <c r="J18" s="72"/>
    </row>
    <row r="19" spans="1:10" s="3" customFormat="1" ht="27" customHeight="1">
      <c r="A19" s="13" t="s">
        <v>44</v>
      </c>
      <c r="B19" s="19">
        <v>218</v>
      </c>
      <c r="C19" s="25">
        <f t="shared" si="0"/>
        <v>0</v>
      </c>
      <c r="D19" s="30">
        <v>100</v>
      </c>
      <c r="E19" s="36">
        <f t="shared" si="1"/>
        <v>0</v>
      </c>
      <c r="F19" s="48">
        <v>66600</v>
      </c>
      <c r="G19" s="25">
        <f t="shared" si="4"/>
        <v>0</v>
      </c>
      <c r="H19" s="36">
        <f t="shared" si="2"/>
        <v>0</v>
      </c>
      <c r="I19" s="62">
        <f t="shared" si="3"/>
        <v>0</v>
      </c>
      <c r="J19" s="72"/>
    </row>
    <row r="20" spans="1:10" s="3" customFormat="1" ht="27" customHeight="1">
      <c r="A20" s="13" t="s">
        <v>46</v>
      </c>
      <c r="B20" s="19">
        <v>218</v>
      </c>
      <c r="C20" s="25">
        <f t="shared" si="0"/>
        <v>0</v>
      </c>
      <c r="D20" s="30">
        <v>100</v>
      </c>
      <c r="E20" s="36">
        <f t="shared" si="1"/>
        <v>0</v>
      </c>
      <c r="F20" s="48">
        <v>57500</v>
      </c>
      <c r="G20" s="25">
        <f t="shared" si="4"/>
        <v>0</v>
      </c>
      <c r="H20" s="36">
        <f t="shared" si="2"/>
        <v>0</v>
      </c>
      <c r="I20" s="62">
        <f t="shared" si="3"/>
        <v>0</v>
      </c>
      <c r="J20" s="72"/>
    </row>
    <row r="21" spans="1:10" s="3" customFormat="1" ht="27" customHeight="1">
      <c r="A21" s="13" t="s">
        <v>43</v>
      </c>
      <c r="B21" s="19">
        <v>218</v>
      </c>
      <c r="C21" s="25">
        <f t="shared" si="0"/>
        <v>0</v>
      </c>
      <c r="D21" s="30">
        <v>100</v>
      </c>
      <c r="E21" s="36">
        <f t="shared" si="1"/>
        <v>0</v>
      </c>
      <c r="F21" s="48">
        <v>59000</v>
      </c>
      <c r="G21" s="25">
        <f t="shared" si="4"/>
        <v>0</v>
      </c>
      <c r="H21" s="36">
        <f t="shared" si="2"/>
        <v>0</v>
      </c>
      <c r="I21" s="62">
        <f t="shared" si="3"/>
        <v>0</v>
      </c>
      <c r="J21" s="72"/>
    </row>
    <row r="22" spans="1:10" s="3" customFormat="1" ht="27" customHeight="1">
      <c r="A22" s="13" t="s">
        <v>47</v>
      </c>
      <c r="B22" s="19">
        <v>218</v>
      </c>
      <c r="C22" s="25">
        <f t="shared" si="0"/>
        <v>0</v>
      </c>
      <c r="D22" s="30">
        <v>100</v>
      </c>
      <c r="E22" s="36">
        <f t="shared" si="1"/>
        <v>0</v>
      </c>
      <c r="F22" s="48">
        <v>43600</v>
      </c>
      <c r="G22" s="25">
        <f t="shared" si="4"/>
        <v>0</v>
      </c>
      <c r="H22" s="36">
        <f t="shared" si="2"/>
        <v>0</v>
      </c>
      <c r="I22" s="62">
        <f t="shared" si="3"/>
        <v>0</v>
      </c>
      <c r="J22" s="72"/>
    </row>
    <row r="23" spans="1:10" s="3" customFormat="1" ht="27" customHeight="1">
      <c r="A23" s="13" t="s">
        <v>4</v>
      </c>
      <c r="B23" s="19">
        <v>218</v>
      </c>
      <c r="C23" s="25">
        <f t="shared" si="0"/>
        <v>0</v>
      </c>
      <c r="D23" s="30">
        <v>100</v>
      </c>
      <c r="E23" s="36">
        <f t="shared" si="1"/>
        <v>0</v>
      </c>
      <c r="F23" s="48">
        <v>48000</v>
      </c>
      <c r="G23" s="25">
        <f t="shared" si="4"/>
        <v>0</v>
      </c>
      <c r="H23" s="36">
        <f t="shared" si="2"/>
        <v>0</v>
      </c>
      <c r="I23" s="62">
        <f t="shared" si="3"/>
        <v>0</v>
      </c>
      <c r="J23" s="72"/>
    </row>
    <row r="24" spans="1:10" s="3" customFormat="1" ht="27" customHeight="1">
      <c r="A24" s="13" t="s">
        <v>23</v>
      </c>
      <c r="B24" s="19">
        <v>218</v>
      </c>
      <c r="C24" s="25">
        <f t="shared" si="0"/>
        <v>0</v>
      </c>
      <c r="D24" s="30">
        <v>100</v>
      </c>
      <c r="E24" s="36">
        <f t="shared" si="1"/>
        <v>0</v>
      </c>
      <c r="F24" s="48">
        <v>54200</v>
      </c>
      <c r="G24" s="25">
        <f t="shared" si="4"/>
        <v>0</v>
      </c>
      <c r="H24" s="36">
        <f t="shared" si="2"/>
        <v>0</v>
      </c>
      <c r="I24" s="62">
        <f t="shared" si="3"/>
        <v>0</v>
      </c>
      <c r="J24" s="72"/>
    </row>
    <row r="25" spans="1:10" s="3" customFormat="1" ht="27" customHeight="1">
      <c r="A25" s="12" t="s">
        <v>48</v>
      </c>
      <c r="B25" s="19">
        <v>218</v>
      </c>
      <c r="C25" s="25">
        <f t="shared" si="0"/>
        <v>0</v>
      </c>
      <c r="D25" s="30">
        <v>100</v>
      </c>
      <c r="E25" s="36">
        <f t="shared" si="1"/>
        <v>0</v>
      </c>
      <c r="F25" s="48">
        <v>61800</v>
      </c>
      <c r="G25" s="25">
        <f>$F$7</f>
        <v>0</v>
      </c>
      <c r="H25" s="36">
        <f t="shared" si="2"/>
        <v>0</v>
      </c>
      <c r="I25" s="62">
        <f t="shared" si="3"/>
        <v>0</v>
      </c>
      <c r="J25" s="72"/>
    </row>
    <row r="26" spans="1:10" s="3" customFormat="1" ht="27" customHeight="1">
      <c r="A26" s="14" t="s">
        <v>20</v>
      </c>
      <c r="B26" s="20"/>
      <c r="C26" s="26"/>
      <c r="D26" s="26"/>
      <c r="E26" s="37"/>
      <c r="F26" s="49">
        <f>SUM(F14:F25)</f>
        <v>663100</v>
      </c>
      <c r="G26" s="26"/>
      <c r="H26" s="55"/>
      <c r="I26" s="63">
        <f>SUM(I14:I25)</f>
        <v>0</v>
      </c>
      <c r="J26" s="73" t="s">
        <v>32</v>
      </c>
    </row>
    <row r="27" spans="1:10" s="3" customFormat="1" ht="15">
      <c r="J27" s="4"/>
    </row>
    <row r="28" spans="1:10" s="3" customFormat="1" ht="24.75" customHeight="1">
      <c r="E28" s="38" t="s">
        <v>16</v>
      </c>
      <c r="F28" s="50"/>
      <c r="G28" s="53" t="s">
        <v>27</v>
      </c>
      <c r="H28" s="56"/>
      <c r="I28" s="64">
        <f>INT(I26/110*100)</f>
        <v>0</v>
      </c>
      <c r="J28" s="73"/>
    </row>
    <row r="29" spans="1:10" s="3" customFormat="1" ht="9.75" customHeight="1">
      <c r="E29" s="39"/>
      <c r="F29" s="39"/>
      <c r="G29" s="39"/>
      <c r="H29" s="39"/>
      <c r="I29" s="65"/>
      <c r="J29" s="72"/>
    </row>
    <row r="30" spans="1:10" s="4" customFormat="1" ht="18" customHeight="1">
      <c r="A30" s="15" t="s">
        <v>26</v>
      </c>
    </row>
    <row r="31" spans="1:10" s="4" customFormat="1" ht="18" customHeight="1">
      <c r="A31" s="15" t="s">
        <v>25</v>
      </c>
      <c r="B31" s="21"/>
      <c r="C31" s="21"/>
      <c r="D31" s="21"/>
      <c r="E31" s="21"/>
      <c r="F31" s="21"/>
      <c r="G31" s="21"/>
      <c r="H31" s="21"/>
      <c r="I31" s="21"/>
      <c r="J31" s="21"/>
    </row>
    <row r="32" spans="1:10" s="4" customFormat="1" ht="18" customHeight="1">
      <c r="A32" s="15" t="s">
        <v>28</v>
      </c>
    </row>
    <row r="33" spans="1:10" s="4" customFormat="1" ht="18" customHeight="1">
      <c r="A33" s="15" t="s">
        <v>29</v>
      </c>
    </row>
    <row r="34" spans="1:10" s="4" customFormat="1" ht="18" customHeight="1">
      <c r="A34" s="15" t="s">
        <v>15</v>
      </c>
      <c r="B34" s="21"/>
      <c r="C34" s="21"/>
      <c r="D34" s="21"/>
      <c r="E34" s="21"/>
      <c r="F34" s="21"/>
      <c r="G34" s="21"/>
      <c r="H34" s="21"/>
      <c r="I34" s="21"/>
      <c r="J34" s="21"/>
    </row>
    <row r="35" spans="1:10" s="5" customFormat="1" ht="18.75" customHeight="1"/>
    <row r="36" spans="1:10" s="5" customFormat="1" ht="18.75" customHeight="1"/>
    <row r="37" spans="1:10" s="5" customFormat="1" ht="18.75" customHeight="1"/>
    <row r="38" spans="1:10" s="5" customFormat="1" ht="18.75" customHeight="1"/>
  </sheetData>
  <mergeCells count="12">
    <mergeCell ref="A2:I2"/>
    <mergeCell ref="G3:I3"/>
    <mergeCell ref="A5:I5"/>
    <mergeCell ref="D6:E6"/>
    <mergeCell ref="D7:E7"/>
    <mergeCell ref="D8:E8"/>
    <mergeCell ref="B11:E11"/>
    <mergeCell ref="F11:H11"/>
    <mergeCell ref="E28:F28"/>
    <mergeCell ref="G28:H28"/>
    <mergeCell ref="A11:A13"/>
    <mergeCell ref="I11:I12"/>
  </mergeCells>
  <phoneticPr fontId="1"/>
  <printOptions horizontalCentered="1"/>
  <pageMargins left="0.39370078740157483" right="0.19685039370078741" top="0.27559055118110237" bottom="0.23622047244094491" header="0.15748031496062992" footer="0.19685039370078741"/>
  <pageSetup paperSize="9" scale="76" fitToWidth="1" fitToHeight="1" orientation="landscape" usePrinterDefaults="1" horizontalDpi="65533"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下関市立美術館</vt:lpstr>
    </vt:vector>
  </TitlesOfParts>
  <Company>下関市</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下関市情報政策課</dc:creator>
  <cp:lastModifiedBy>平田　政夫</cp:lastModifiedBy>
  <cp:lastPrinted>2022-04-21T03:16:54Z</cp:lastPrinted>
  <dcterms:created xsi:type="dcterms:W3CDTF">2018-01-29T02:44:31Z</dcterms:created>
  <dcterms:modified xsi:type="dcterms:W3CDTF">2024-04-18T01:47:23Z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5.0.4.0</vt:lpwstr>
    </vt:vector>
  </property>
  <property fmtid="{DCFEDD21-7773-49B2-8022-6FC58DB5260B}" pid="3" name="LastSavedVersion">
    <vt:lpwstr>5.0.4.0</vt:lpwstr>
  </property>
  <property fmtid="{DCFEDD21-7773-49B2-8022-6FC58DB5260B}" pid="4" name="LastSavedDate">
    <vt:filetime>2024-04-18T01:47:23Z</vt:filetime>
  </property>
</Properties>
</file>