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150700\Desktop\R3.1.29〆_Fw_公営企業に係る「経営比較分析表」（令和元年度決\農集・漁集\01 下関市\提出\"/>
    </mc:Choice>
  </mc:AlternateContent>
  <workbookProtection workbookAlgorithmName="SHA-512" workbookHashValue="CHBDYEaTvBm/PaVx8LcrJLeFHSp4IcPjEYEbWq3Tg1OW6R5OB/V8nV6viqXNBpSVGHw4V9wb5HAUXfrNane8Qw==" workbookSaltValue="XTXQ33I+dAoTmb8AGM+ij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<sst xmlns="http://schemas.openxmlformats.org/spreadsheetml/2006/main" count="236" uniqueCount="122">
  <si>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</si>
  <si>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</si>
  <si>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</si>
  <si>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</si>
  <si>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</si>
  <si>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</si>
  <si>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</si>
  <si>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</si>
  <si>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</si>
  <si>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</si>
  <si>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</si>
  <si>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</si>
  <si>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</si>
  <si>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</si>
  <si>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</si>
  <si>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</si>
  <si>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</si>
  <si>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</si>
  <si>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</si>
  <si>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</si>
  <si>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</si>
  <si>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</si>
  <si>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</si>
  <si>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</si>
  <si>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</si>
  <si>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</si>
  <si>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</si>
  <si>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</si>
  <si>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</si>
  <si>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</si>
  <si>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</si>
  <si>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</si>
  <si>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</si>
  <si>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</si>
  <si>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</si>
  <si>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</si>
  <si>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</si>
  <si>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</si>
  <si>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</si>
  <si>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</si>
  <si>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</si>
  <si>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</si>
  <si>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</si>
  <si>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</si>
  <si>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</si>
  <si>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</si>
  <si>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</si>
  <si>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</si>
  <si>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</si>
  <si>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</si>
  <si>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</si>
  <si>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</si>
  <si>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</si>
  <si>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</si>
  <si>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</si>
  <si>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</si>
  <si>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</si>
  <si>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</si>
  <si>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</si>
  <si>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</si>
  <si>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</si>
  <si>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</si>
  <si>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</si>
  <si>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</si>
  <si>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</si>
  <si>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</si>
  <si>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</si>
  <si>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</si>
  <si>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</si>
  <si>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</si>
  <si>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</si>
  <si>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</si>
  <si>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</si>
  <si>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</si>
  <si>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</si>
  <si>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</si>
  <si>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</si>
  <si>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</si>
  <si>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</si>
  <si>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</si>
  <si>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</si>
  <si>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</si>
  <si>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</si>
  <si>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</si>
  <si>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</si>
  <si>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</si>
  <si>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</si>
  <si>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</si>
  <si>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</si>
  <si>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</si>
  <si>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</si>
  <si>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</si>
  <si>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</si>
  <si>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</si>
  <si>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</si>
  <si>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</si>
  <si>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</si>
  <si>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</si>
  <si>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</si>
  <si>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</si>
  <si>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</si>
  <si>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</si>
  <si>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</si>
  <si>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</si>
  <si>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</si>
  <si>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</si>
  <si>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</si>
  <si>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</si>
  <si>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</si>
  <si>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</si>
  <si>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</si>
  <si>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</si>
  <si>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</si>
  <si>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</si>
  <si>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</si>
  <si>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</si>
  <si>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</si>
  <si>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</si>
  <si>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</si>
  <si>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供用開始後20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t>
    <rPh sb="29" eb="31">
      <t>セツビ</t>
    </rPh>
    <phoneticPr fontId="4"/>
  </si>
  <si>
    <t xml:space="preserve"> 下関市は、現在4総合支所管内(8処理区)に農業集落排水施設が整備されている。使用料については負担の公平性を期すために平成20年9月に公共下水道の料金体系と統一し、現在に至っている。
  農業集落排水事業に係る専任の職員はおらず、4総合支所において兼務により管理等業務を行っている。
  経営状況について、使用料収入の徴収率は99％以上であるが、水洗便所設置済人口を精査した結果減となったため、水洗化率は低くなった。比較的新しい処理区の水洗化率が低いため、未接続世帯に対する早期接続の促進を強化する必要がある。
  維持管理経費は、経年による施設等の老朽化に伴い、増加傾向にある。また、地方債償還金の割合が大きいことから、収益的収支比率は約79％と低く、使用料収入で賄えない部分は一般会計からの繰入金で補っている。経費回収率は低く、汚水処理原価は高い水準にある。平成28年度から企業債残高対象事業規模比率が低下しているのは、分流式下水道に係る一般会計からの繰出金の算出基準が変更され、企業債残高に対して一般会計が負担する額が増加したためである。
　経営の健全化のため、使用料の適正な料金への改定、水洗化率向上による財源の確保や、管理体制の効率化による更なる経費の削減に向けた検討が課題となっている。併せて、下関市汚水処理構想の見直しにより、公共下水道事業との統合も視野に入れ、関係部署との協力体制の強化を図ることも必要である。　</t>
    <rPh sb="103" eb="104">
      <t>カカ</t>
    </rPh>
    <rPh sb="105" eb="107">
      <t>センニン</t>
    </rPh>
    <rPh sb="108" eb="110">
      <t>ショクイン</t>
    </rPh>
    <rPh sb="116" eb="120">
      <t>ソウゴウシショ</t>
    </rPh>
    <rPh sb="124" eb="126">
      <t>ケンム</t>
    </rPh>
    <rPh sb="129" eb="131">
      <t>カンリ</t>
    </rPh>
    <rPh sb="131" eb="132">
      <t>トウ</t>
    </rPh>
    <rPh sb="132" eb="134">
      <t>ギョウム</t>
    </rPh>
    <rPh sb="135" eb="136">
      <t>オコナ</t>
    </rPh>
    <rPh sb="187" eb="189">
      <t>ケッカ</t>
    </rPh>
    <rPh sb="197" eb="199">
      <t>スイセン</t>
    </rPh>
    <rPh sb="199" eb="200">
      <t>カ</t>
    </rPh>
    <rPh sb="200" eb="201">
      <t>リツ</t>
    </rPh>
    <rPh sb="202" eb="203">
      <t>ヒク</t>
    </rPh>
    <rPh sb="223" eb="224">
      <t>ヒク</t>
    </rPh>
    <rPh sb="258" eb="260">
      <t>イジ</t>
    </rPh>
    <rPh sb="260" eb="262">
      <t>カンリ</t>
    </rPh>
    <rPh sb="262" eb="264">
      <t>ケイヒ</t>
    </rPh>
    <rPh sb="271" eb="273">
      <t>シセツ</t>
    </rPh>
    <rPh sb="273" eb="274">
      <t>トウ</t>
    </rPh>
    <rPh sb="275" eb="278">
      <t>ロウキュウカ</t>
    </rPh>
    <rPh sb="279" eb="280">
      <t>トモナ</t>
    </rPh>
    <rPh sb="282" eb="284">
      <t>ゾウカ</t>
    </rPh>
    <rPh sb="284" eb="286">
      <t>ケイコウ</t>
    </rPh>
    <rPh sb="300" eb="302">
      <t>ワリアイ</t>
    </rPh>
    <rPh sb="319" eb="320">
      <t>ヤク</t>
    </rPh>
    <rPh sb="579" eb="581">
      <t>トウゴウ</t>
    </rPh>
    <phoneticPr fontId="4"/>
  </si>
  <si>
    <t>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その結果を踏まえて令和元年度には、最適整備構想を策定した。今後は、施設更新予算の平準化及び同期化を図る予定である。
　また、将来の人口減少に伴う収入減を踏まえた上で、管理体制の合理化や見直しによる経常経費の削減、水洗化の促進や受益者負担の適正化による料金収入増及び公営企業会計への移行により経営改善及び安定化に取り組む必要がある。</t>
    <rPh sb="14" eb="16">
      <t>ショリ</t>
    </rPh>
    <rPh sb="16" eb="18">
      <t>ノウリョク</t>
    </rPh>
    <rPh sb="19" eb="21">
      <t>テイカ</t>
    </rPh>
    <rPh sb="37" eb="39">
      <t>ヘイセイ</t>
    </rPh>
    <rPh sb="41" eb="43">
      <t>ネンド</t>
    </rPh>
    <rPh sb="44" eb="46">
      <t>サクテイ</t>
    </rPh>
    <rPh sb="48" eb="52">
      <t>ケイエイセンリャク</t>
    </rPh>
    <rPh sb="53" eb="54">
      <t>モト</t>
    </rPh>
    <rPh sb="68" eb="69">
      <t>ム</t>
    </rPh>
    <rPh sb="71" eb="74">
      <t>チョウキテキ</t>
    </rPh>
    <rPh sb="75" eb="77">
      <t>カンテン</t>
    </rPh>
    <rPh sb="79" eb="81">
      <t>テキセツ</t>
    </rPh>
    <rPh sb="82" eb="84">
      <t>シセツ</t>
    </rPh>
    <rPh sb="85" eb="87">
      <t>イジ</t>
    </rPh>
    <rPh sb="87" eb="89">
      <t>カンリ</t>
    </rPh>
    <rPh sb="90" eb="92">
      <t>アンテイ</t>
    </rPh>
    <rPh sb="94" eb="96">
      <t>ケイエイ</t>
    </rPh>
    <rPh sb="97" eb="98">
      <t>オコナ</t>
    </rPh>
    <rPh sb="99" eb="101">
      <t>ヒツヨウ</t>
    </rPh>
    <rPh sb="135" eb="137">
      <t>テイゲン</t>
    </rPh>
    <rPh sb="143" eb="145">
      <t>ヘイセイ</t>
    </rPh>
    <rPh sb="147" eb="149">
      <t>ネンド</t>
    </rPh>
    <rPh sb="159" eb="161">
      <t>シセツ</t>
    </rPh>
    <rPh sb="162" eb="164">
      <t>キノウ</t>
    </rPh>
    <rPh sb="164" eb="166">
      <t>シンダン</t>
    </rPh>
    <rPh sb="166" eb="168">
      <t>チョウサ</t>
    </rPh>
    <rPh sb="169" eb="171">
      <t>ジッシ</t>
    </rPh>
    <rPh sb="175" eb="177">
      <t>ケッカ</t>
    </rPh>
    <rPh sb="178" eb="179">
      <t>フ</t>
    </rPh>
    <rPh sb="182" eb="183">
      <t>レイ</t>
    </rPh>
    <rPh sb="183" eb="184">
      <t>ワ</t>
    </rPh>
    <rPh sb="184" eb="185">
      <t>ガン</t>
    </rPh>
    <rPh sb="185" eb="187">
      <t>ネンド</t>
    </rPh>
    <rPh sb="194" eb="196">
      <t>コウソウ</t>
    </rPh>
    <rPh sb="197" eb="199">
      <t>サクテイ</t>
    </rPh>
    <rPh sb="202" eb="204">
      <t>コンゴ</t>
    </rPh>
    <rPh sb="206" eb="208">
      <t>シセツ</t>
    </rPh>
    <rPh sb="208" eb="210">
      <t>コウシン</t>
    </rPh>
    <rPh sb="210" eb="212">
      <t>ヨサン</t>
    </rPh>
    <rPh sb="213" eb="216">
      <t>ヘイジュンカ</t>
    </rPh>
    <rPh sb="216" eb="217">
      <t>オヨ</t>
    </rPh>
    <rPh sb="218" eb="221">
      <t>ドウキカ</t>
    </rPh>
    <rPh sb="222" eb="223">
      <t>ハカ</t>
    </rPh>
    <rPh sb="224" eb="226">
      <t>ヨテイ</t>
    </rPh>
    <rPh sb="235" eb="237">
      <t>ショウライ</t>
    </rPh>
    <rPh sb="238" eb="240">
      <t>ジンコウ</t>
    </rPh>
    <rPh sb="240" eb="242">
      <t>ゲンショウ</t>
    </rPh>
    <rPh sb="243" eb="244">
      <t>トモナ</t>
    </rPh>
    <rPh sb="245" eb="247">
      <t>シュウニュウ</t>
    </rPh>
    <rPh sb="249" eb="250">
      <t>フ</t>
    </rPh>
    <rPh sb="253" eb="254">
      <t>ウエ</t>
    </rPh>
    <rPh sb="283" eb="285">
      <t>ソクシン</t>
    </rPh>
    <rPh sb="286" eb="289">
      <t>ジュエキシャ</t>
    </rPh>
    <rPh sb="289" eb="291">
      <t>フタン</t>
    </rPh>
    <rPh sb="292" eb="295">
      <t>テキセイカ</t>
    </rPh>
    <rPh sb="303" eb="304">
      <t>オヨ</t>
    </rPh>
    <rPh sb="305" eb="311">
      <t>コウエイキギョウカイケイ</t>
    </rPh>
    <rPh sb="313" eb="315">
      <t>イコウ</t>
    </rPh>
    <rPh sb="322" eb="323">
      <t>オヨ</t>
    </rPh>
    <rPh sb="324" eb="327">
      <t>アンテイカ</t>
    </rPh>
    <rPh sb="328" eb="329">
      <t>ト</t>
    </rPh>
    <rPh sb="330" eb="331">
      <t>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</si>
</sst>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10-46EF-863D-031A10197DE9}"/>
            </c:ext>
          </c:extLst>
        </c:ser>
        <c:dLbls>
          <c:showLegendKey val="0"/>
          <c:showVal val="0"/>
          <c:showCatName val="0"/>
          <c:showSerName val="0"/>
          <c:showPercent val="0"/>
          <c:showBubbleSize val="0"/>
        </c:dLbls>
        <c:gapWidth val="150"/>
        <c:axId val="401731784"/>
        <c:axId val="40173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4510-46EF-863D-031A10197DE9}"/>
            </c:ext>
          </c:extLst>
        </c:ser>
        <c:dLbls>
          <c:showLegendKey val="0"/>
          <c:showVal val="0"/>
          <c:showCatName val="0"/>
          <c:showSerName val="0"/>
          <c:showPercent val="0"/>
          <c:showBubbleSize val="0"/>
        </c:dLbls>
        <c:marker val="1"/>
        <c:smooth val="0"/>
        <c:axId val="401731784"/>
        <c:axId val="401732568"/>
      </c:lineChart>
      <c:dateAx>
        <c:axId val="401731784"/>
        <c:scaling>
          <c:orientation val="minMax"/>
        </c:scaling>
        <c:delete val="1"/>
        <c:axPos val="b"/>
        <c:numFmt formatCode="&quot;H&quot;yy" sourceLinked="1"/>
        <c:majorTickMark val="none"/>
        <c:minorTickMark val="none"/>
        <c:tickLblPos val="none"/>
        <c:crossAx val="401732568"/>
        <c:crosses val="autoZero"/>
        <c:auto val="1"/>
        <c:lblOffset val="100"/>
        <c:baseTimeUnit val="years"/>
      </c:dateAx>
      <c:valAx>
        <c:axId val="40173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63.32</c:v>
                </c:pt>
                <c:pt idx="1">
                  <c:v>79.41</c:v>
                </c:pt>
                <c:pt idx="2">
                  <c:v>80.400000000000006</c:v>
                </c:pt>
                <c:pt idx="3">
                  <c:v>81.709999999999994</c:v>
                </c:pt>
                <c:pt idx="4">
                  <c:v>78.64</c:v>
                </c:pt>
              </c:numCache>
            </c:numRef>
          </c:val>
          <c:extLst xmlns:c16r2="http://schemas.microsoft.com/office/drawing/2015/06/chart">
            <c:ext xmlns:c16="http://schemas.microsoft.com/office/drawing/2014/chart" uri="{C3380CC4-5D6E-409C-BE32-E72D297353CC}">
              <c16:uniqueId val="{00000000-1BB4-497B-9650-65BF7DF090C0}"/>
            </c:ext>
          </c:extLst>
        </c:ser>
        <c:dLbls>
          <c:showLegendKey val="0"/>
          <c:showVal val="0"/>
          <c:showCatName val="0"/>
          <c:showSerName val="0"/>
          <c:showPercent val="0"/>
          <c:showBubbleSize val="0"/>
        </c:dLbls>
        <c:gapWidth val="150"/>
        <c:axId val="401734920"/>
        <c:axId val="4017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4-497B-9650-65BF7DF090C0}"/>
            </c:ext>
          </c:extLst>
        </c:ser>
        <c:dLbls>
          <c:showLegendKey val="0"/>
          <c:showVal val="0"/>
          <c:showCatName val="0"/>
          <c:showSerName val="0"/>
          <c:showPercent val="0"/>
          <c:showBubbleSize val="0"/>
        </c:dLbls>
        <c:marker val="1"/>
        <c:smooth val="0"/>
        <c:axId val="401734920"/>
        <c:axId val="401732176"/>
      </c:lineChart>
      <c:dateAx>
        <c:axId val="401734920"/>
        <c:scaling>
          <c:orientation val="minMax"/>
        </c:scaling>
        <c:delete val="1"/>
        <c:axPos val="b"/>
        <c:numFmt formatCode="&quot;H&quot;yy" sourceLinked="1"/>
        <c:majorTickMark val="none"/>
        <c:minorTickMark val="none"/>
        <c:tickLblPos val="none"/>
        <c:crossAx val="401732176"/>
        <c:crosses val="autoZero"/>
        <c:auto val="1"/>
        <c:lblOffset val="100"/>
        <c:baseTimeUnit val="years"/>
      </c:dateAx>
      <c:valAx>
        <c:axId val="4017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3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95-4B9B-A376-4AE248CB8690}"/>
            </c:ext>
          </c:extLst>
        </c:ser>
        <c:dLbls>
          <c:showLegendKey val="0"/>
          <c:showVal val="0"/>
          <c:showCatName val="0"/>
          <c:showSerName val="0"/>
          <c:showPercent val="0"/>
          <c:showBubbleSize val="0"/>
        </c:dLbls>
        <c:gapWidth val="150"/>
        <c:axId val="401735312"/>
        <c:axId val="40173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5-4B9B-A376-4AE248CB8690}"/>
            </c:ext>
          </c:extLst>
        </c:ser>
        <c:dLbls>
          <c:showLegendKey val="0"/>
          <c:showVal val="0"/>
          <c:showCatName val="0"/>
          <c:showSerName val="0"/>
          <c:showPercent val="0"/>
          <c:showBubbleSize val="0"/>
        </c:dLbls>
        <c:marker val="1"/>
        <c:smooth val="0"/>
        <c:axId val="401735312"/>
        <c:axId val="401733744"/>
      </c:lineChart>
      <c:dateAx>
        <c:axId val="401735312"/>
        <c:scaling>
          <c:orientation val="minMax"/>
        </c:scaling>
        <c:delete val="1"/>
        <c:axPos val="b"/>
        <c:numFmt formatCode="&quot;H&quot;yy" sourceLinked="1"/>
        <c:majorTickMark val="none"/>
        <c:minorTickMark val="none"/>
        <c:tickLblPos val="none"/>
        <c:crossAx val="401733744"/>
        <c:crosses val="autoZero"/>
        <c:auto val="1"/>
        <c:lblOffset val="100"/>
        <c:baseTimeUnit val="years"/>
      </c:dateAx>
      <c:valAx>
        <c:axId val="4017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E4-411C-B6FA-6C112E65B7CA}"/>
            </c:ext>
          </c:extLst>
        </c:ser>
        <c:dLbls>
          <c:showLegendKey val="0"/>
          <c:showVal val="0"/>
          <c:showCatName val="0"/>
          <c:showSerName val="0"/>
          <c:showPercent val="0"/>
          <c:showBubbleSize val="0"/>
        </c:dLbls>
        <c:gapWidth val="150"/>
        <c:axId val="401735704"/>
        <c:axId val="4017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E4-411C-B6FA-6C112E65B7CA}"/>
            </c:ext>
          </c:extLst>
        </c:ser>
        <c:dLbls>
          <c:showLegendKey val="0"/>
          <c:showVal val="0"/>
          <c:showCatName val="0"/>
          <c:showSerName val="0"/>
          <c:showPercent val="0"/>
          <c:showBubbleSize val="0"/>
        </c:dLbls>
        <c:marker val="1"/>
        <c:smooth val="0"/>
        <c:axId val="401735704"/>
        <c:axId val="401736096"/>
      </c:lineChart>
      <c:dateAx>
        <c:axId val="401735704"/>
        <c:scaling>
          <c:orientation val="minMax"/>
        </c:scaling>
        <c:delete val="1"/>
        <c:axPos val="b"/>
        <c:numFmt formatCode="&quot;H&quot;yy" sourceLinked="1"/>
        <c:majorTickMark val="none"/>
        <c:minorTickMark val="none"/>
        <c:tickLblPos val="none"/>
        <c:crossAx val="401736096"/>
        <c:crosses val="autoZero"/>
        <c:auto val="1"/>
        <c:lblOffset val="100"/>
        <c:baseTimeUnit val="years"/>
      </c:dateAx>
      <c:valAx>
        <c:axId val="4017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3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FD-480F-912D-05A4F5B914E9}"/>
            </c:ext>
          </c:extLst>
        </c:ser>
        <c:dLbls>
          <c:showLegendKey val="0"/>
          <c:showVal val="0"/>
          <c:showCatName val="0"/>
          <c:showSerName val="0"/>
          <c:showPercent val="0"/>
          <c:showBubbleSize val="0"/>
        </c:dLbls>
        <c:gapWidth val="150"/>
        <c:axId val="386580504"/>
        <c:axId val="3865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FD-480F-912D-05A4F5B914E9}"/>
            </c:ext>
          </c:extLst>
        </c:ser>
        <c:dLbls>
          <c:showLegendKey val="0"/>
          <c:showVal val="0"/>
          <c:showCatName val="0"/>
          <c:showSerName val="0"/>
          <c:showPercent val="0"/>
          <c:showBubbleSize val="0"/>
        </c:dLbls>
        <c:marker val="1"/>
        <c:smooth val="0"/>
        <c:axId val="386580504"/>
        <c:axId val="386585600"/>
      </c:lineChart>
      <c:dateAx>
        <c:axId val="386580504"/>
        <c:scaling>
          <c:orientation val="minMax"/>
        </c:scaling>
        <c:delete val="1"/>
        <c:axPos val="b"/>
        <c:numFmt formatCode="&quot;H&quot;yy" sourceLinked="1"/>
        <c:majorTickMark val="none"/>
        <c:minorTickMark val="none"/>
        <c:tickLblPos val="none"/>
        <c:crossAx val="386585600"/>
        <c:crosses val="autoZero"/>
        <c:auto val="1"/>
        <c:lblOffset val="100"/>
        <c:baseTimeUnit val="years"/>
      </c:dateAx>
      <c:valAx>
        <c:axId val="3865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8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BB-4B6A-947E-F58CC96FA1B8}"/>
            </c:ext>
          </c:extLst>
        </c:ser>
        <c:dLbls>
          <c:showLegendKey val="0"/>
          <c:showVal val="0"/>
          <c:showCatName val="0"/>
          <c:showSerName val="0"/>
          <c:showPercent val="0"/>
          <c:showBubbleSize val="0"/>
        </c:dLbls>
        <c:gapWidth val="150"/>
        <c:axId val="386580896"/>
        <c:axId val="3865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BB-4B6A-947E-F58CC96FA1B8}"/>
            </c:ext>
          </c:extLst>
        </c:ser>
        <c:dLbls>
          <c:showLegendKey val="0"/>
          <c:showVal val="0"/>
          <c:showCatName val="0"/>
          <c:showSerName val="0"/>
          <c:showPercent val="0"/>
          <c:showBubbleSize val="0"/>
        </c:dLbls>
        <c:marker val="1"/>
        <c:smooth val="0"/>
        <c:axId val="386580896"/>
        <c:axId val="386586776"/>
      </c:lineChart>
      <c:dateAx>
        <c:axId val="386580896"/>
        <c:scaling>
          <c:orientation val="minMax"/>
        </c:scaling>
        <c:delete val="1"/>
        <c:axPos val="b"/>
        <c:numFmt formatCode="&quot;H&quot;yy" sourceLinked="1"/>
        <c:majorTickMark val="none"/>
        <c:minorTickMark val="none"/>
        <c:tickLblPos val="none"/>
        <c:crossAx val="386586776"/>
        <c:crosses val="autoZero"/>
        <c:auto val="1"/>
        <c:lblOffset val="100"/>
        <c:baseTimeUnit val="years"/>
      </c:dateAx>
      <c:valAx>
        <c:axId val="3865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847.24</c:v>
                </c:pt>
                <c:pt idx="1">
                  <c:v>79.02</c:v>
                </c:pt>
                <c:pt idx="2">
                  <c:v>80.75</c:v>
                </c:pt>
                <c:pt idx="3">
                  <c:v>68.48</c:v>
                </c:pt>
                <c:pt idx="4" formatCode="#,##0.00;&quot;△&quot;#,##0.00">
                  <c:v>0</c:v>
                </c:pt>
              </c:numCache>
            </c:numRef>
          </c:val>
          <c:extLst xmlns:c16r2="http://schemas.microsoft.com/office/drawing/2015/06/chart">
            <c:ext xmlns:c16="http://schemas.microsoft.com/office/drawing/2014/chart" uri="{C3380CC4-5D6E-409C-BE32-E72D297353CC}">
              <c16:uniqueId val="{00000000-B961-4EA6-8A03-7F9A45533AB8}"/>
            </c:ext>
          </c:extLst>
        </c:ser>
        <c:dLbls>
          <c:showLegendKey val="0"/>
          <c:showVal val="0"/>
          <c:showCatName val="0"/>
          <c:showSerName val="0"/>
          <c:showPercent val="0"/>
          <c:showBubbleSize val="0"/>
        </c:dLbls>
        <c:gapWidth val="150"/>
        <c:axId val="386587168"/>
        <c:axId val="38658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B961-4EA6-8A03-7F9A45533AB8}"/>
            </c:ext>
          </c:extLst>
        </c:ser>
        <c:dLbls>
          <c:showLegendKey val="0"/>
          <c:showVal val="0"/>
          <c:showCatName val="0"/>
          <c:showSerName val="0"/>
          <c:showPercent val="0"/>
          <c:showBubbleSize val="0"/>
        </c:dLbls>
        <c:marker val="1"/>
        <c:smooth val="0"/>
        <c:axId val="386587168"/>
        <c:axId val="386583248"/>
      </c:lineChart>
      <c:dateAx>
        <c:axId val="386587168"/>
        <c:scaling>
          <c:orientation val="minMax"/>
        </c:scaling>
        <c:delete val="1"/>
        <c:axPos val="b"/>
        <c:numFmt formatCode="&quot;H&quot;yy" sourceLinked="1"/>
        <c:majorTickMark val="none"/>
        <c:minorTickMark val="none"/>
        <c:tickLblPos val="none"/>
        <c:crossAx val="386583248"/>
        <c:crosses val="autoZero"/>
        <c:auto val="1"/>
        <c:lblOffset val="100"/>
        <c:baseTimeUnit val="years"/>
      </c:dateAx>
      <c:valAx>
        <c:axId val="38658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43.93</c:v>
                </c:pt>
                <c:pt idx="1">
                  <c:v>58.1</c:v>
                </c:pt>
                <c:pt idx="2">
                  <c:v>60.25</c:v>
                </c:pt>
                <c:pt idx="3">
                  <c:v>56.5</c:v>
                </c:pt>
                <c:pt idx="4">
                  <c:v>60.43</c:v>
                </c:pt>
              </c:numCache>
            </c:numRef>
          </c:val>
          <c:extLst xmlns:c16r2="http://schemas.microsoft.com/office/drawing/2015/06/chart">
            <c:ext xmlns:c16="http://schemas.microsoft.com/office/drawing/2014/chart" uri="{C3380CC4-5D6E-409C-BE32-E72D297353CC}">
              <c16:uniqueId val="{00000000-9FF4-4EFE-B6DC-859ECA6C6E10}"/>
            </c:ext>
          </c:extLst>
        </c:ser>
        <c:dLbls>
          <c:showLegendKey val="0"/>
          <c:showVal val="0"/>
          <c:showCatName val="0"/>
          <c:showSerName val="0"/>
          <c:showPercent val="0"/>
          <c:showBubbleSize val="0"/>
        </c:dLbls>
        <c:gapWidth val="150"/>
        <c:axId val="386583640"/>
        <c:axId val="3865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9FF4-4EFE-B6DC-859ECA6C6E10}"/>
            </c:ext>
          </c:extLst>
        </c:ser>
        <c:dLbls>
          <c:showLegendKey val="0"/>
          <c:showVal val="0"/>
          <c:showCatName val="0"/>
          <c:showSerName val="0"/>
          <c:showPercent val="0"/>
          <c:showBubbleSize val="0"/>
        </c:dLbls>
        <c:marker val="1"/>
        <c:smooth val="0"/>
        <c:axId val="386583640"/>
        <c:axId val="386584032"/>
      </c:lineChart>
      <c:dateAx>
        <c:axId val="386583640"/>
        <c:scaling>
          <c:orientation val="minMax"/>
        </c:scaling>
        <c:delete val="1"/>
        <c:axPos val="b"/>
        <c:numFmt formatCode="&quot;H&quot;yy" sourceLinked="1"/>
        <c:majorTickMark val="none"/>
        <c:minorTickMark val="none"/>
        <c:tickLblPos val="none"/>
        <c:crossAx val="386584032"/>
        <c:crosses val="autoZero"/>
        <c:auto val="1"/>
        <c:lblOffset val="100"/>
        <c:baseTimeUnit val="years"/>
      </c:dateAx>
      <c:valAx>
        <c:axId val="3865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8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407.78</c:v>
                </c:pt>
                <c:pt idx="1">
                  <c:v>308.42</c:v>
                </c:pt>
                <c:pt idx="2">
                  <c:v>296.38</c:v>
                </c:pt>
                <c:pt idx="3">
                  <c:v>318.38</c:v>
                </c:pt>
                <c:pt idx="4">
                  <c:v>303.18</c:v>
                </c:pt>
              </c:numCache>
            </c:numRef>
          </c:val>
          <c:extLst xmlns:c16r2="http://schemas.microsoft.com/office/drawing/2015/06/chart">
            <c:ext xmlns:c16="http://schemas.microsoft.com/office/drawing/2014/chart" uri="{C3380CC4-5D6E-409C-BE32-E72D297353CC}">
              <c16:uniqueId val="{00000000-EBDC-4662-9EE2-954196E6F384}"/>
            </c:ext>
          </c:extLst>
        </c:ser>
        <c:dLbls>
          <c:showLegendKey val="0"/>
          <c:showVal val="0"/>
          <c:showCatName val="0"/>
          <c:showSerName val="0"/>
          <c:showPercent val="0"/>
          <c:showBubbleSize val="0"/>
        </c:dLbls>
        <c:gapWidth val="150"/>
        <c:axId val="402138664"/>
        <c:axId val="4021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EBDC-4662-9EE2-954196E6F384}"/>
            </c:ext>
          </c:extLst>
        </c:ser>
        <c:dLbls>
          <c:showLegendKey val="0"/>
          <c:showVal val="0"/>
          <c:showCatName val="0"/>
          <c:showSerName val="0"/>
          <c:showPercent val="0"/>
          <c:showBubbleSize val="0"/>
        </c:dLbls>
        <c:marker val="1"/>
        <c:smooth val="0"/>
        <c:axId val="402138664"/>
        <c:axId val="402139840"/>
      </c:lineChart>
      <c:dateAx>
        <c:axId val="402138664"/>
        <c:scaling>
          <c:orientation val="minMax"/>
        </c:scaling>
        <c:delete val="1"/>
        <c:axPos val="b"/>
        <c:numFmt formatCode="&quot;H&quot;yy" sourceLinked="1"/>
        <c:majorTickMark val="none"/>
        <c:minorTickMark val="none"/>
        <c:tickLblPos val="none"/>
        <c:crossAx val="402139840"/>
        <c:crosses val="autoZero"/>
        <c:auto val="1"/>
        <c:lblOffset val="100"/>
        <c:baseTimeUnit val="years"/>
      </c:dateAx>
      <c:valAx>
        <c:axId val="402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3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53.92</c:v>
                </c:pt>
                <c:pt idx="1">
                  <c:v>53.76</c:v>
                </c:pt>
                <c:pt idx="2">
                  <c:v>53.11</c:v>
                </c:pt>
                <c:pt idx="3">
                  <c:v>51.83</c:v>
                </c:pt>
                <c:pt idx="4">
                  <c:v>52.79</c:v>
                </c:pt>
              </c:numCache>
            </c:numRef>
          </c:val>
          <c:extLst xmlns:c16r2="http://schemas.microsoft.com/office/drawing/2015/06/chart">
            <c:ext xmlns:c16="http://schemas.microsoft.com/office/drawing/2014/chart" uri="{C3380CC4-5D6E-409C-BE32-E72D297353CC}">
              <c16:uniqueId val="{00000000-6D19-4738-ADB6-47FBD29D4EB1}"/>
            </c:ext>
          </c:extLst>
        </c:ser>
        <c:dLbls>
          <c:showLegendKey val="0"/>
          <c:showVal val="0"/>
          <c:showCatName val="0"/>
          <c:showSerName val="0"/>
          <c:showPercent val="0"/>
          <c:showBubbleSize val="0"/>
        </c:dLbls>
        <c:gapWidth val="150"/>
        <c:axId val="402139448"/>
        <c:axId val="40213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D19-4738-ADB6-47FBD29D4EB1}"/>
            </c:ext>
          </c:extLst>
        </c:ser>
        <c:dLbls>
          <c:showLegendKey val="0"/>
          <c:showVal val="0"/>
          <c:showCatName val="0"/>
          <c:showSerName val="0"/>
          <c:showPercent val="0"/>
          <c:showBubbleSize val="0"/>
        </c:dLbls>
        <c:marker val="1"/>
        <c:smooth val="0"/>
        <c:axId val="402139448"/>
        <c:axId val="402137880"/>
      </c:lineChart>
      <c:dateAx>
        <c:axId val="402139448"/>
        <c:scaling>
          <c:orientation val="minMax"/>
        </c:scaling>
        <c:delete val="1"/>
        <c:axPos val="b"/>
        <c:numFmt formatCode="&quot;H&quot;yy" sourceLinked="1"/>
        <c:majorTickMark val="none"/>
        <c:minorTickMark val="none"/>
        <c:tickLblPos val="none"/>
        <c:crossAx val="402137880"/>
        <c:crosses val="autoZero"/>
        <c:auto val="1"/>
        <c:lblOffset val="100"/>
        <c:baseTimeUnit val="years"/>
      </c:dateAx>
      <c:valAx>
        <c:axId val="40213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3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85.52</c:v>
                </c:pt>
                <c:pt idx="1">
                  <c:v>87.91</c:v>
                </c:pt>
                <c:pt idx="2">
                  <c:v>89.74</c:v>
                </c:pt>
                <c:pt idx="3">
                  <c:v>92.28</c:v>
                </c:pt>
                <c:pt idx="4">
                  <c:v>80.88</c:v>
                </c:pt>
              </c:numCache>
            </c:numRef>
          </c:val>
          <c:extLst xmlns:c16r2="http://schemas.microsoft.com/office/drawing/2015/06/chart">
            <c:ext xmlns:c16="http://schemas.microsoft.com/office/drawing/2014/chart" uri="{C3380CC4-5D6E-409C-BE32-E72D297353CC}">
              <c16:uniqueId val="{00000000-E248-4180-A30F-ED1FCE485589}"/>
            </c:ext>
          </c:extLst>
        </c:ser>
        <c:dLbls>
          <c:showLegendKey val="0"/>
          <c:showVal val="0"/>
          <c:showCatName val="0"/>
          <c:showSerName val="0"/>
          <c:showPercent val="0"/>
          <c:showBubbleSize val="0"/>
        </c:dLbls>
        <c:gapWidth val="150"/>
        <c:axId val="402143368"/>
        <c:axId val="40214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E248-4180-A30F-ED1FCE485589}"/>
            </c:ext>
          </c:extLst>
        </c:ser>
        <c:dLbls>
          <c:showLegendKey val="0"/>
          <c:showVal val="0"/>
          <c:showCatName val="0"/>
          <c:showSerName val="0"/>
          <c:showPercent val="0"/>
          <c:showBubbleSize val="0"/>
        </c:dLbls>
        <c:marker val="1"/>
        <c:smooth val="0"/>
        <c:axId val="402143368"/>
        <c:axId val="402141800"/>
      </c:lineChart>
      <c:dateAx>
        <c:axId val="402143368"/>
        <c:scaling>
          <c:orientation val="minMax"/>
        </c:scaling>
        <c:delete val="1"/>
        <c:axPos val="b"/>
        <c:numFmt formatCode="&quot;H&quot;yy" sourceLinked="1"/>
        <c:majorTickMark val="none"/>
        <c:minorTickMark val="none"/>
        <c:tickLblPos val="none"/>
        <c:crossAx val="402141800"/>
        <c:crosses val="autoZero"/>
        <c:auto val="1"/>
        <c:lblOffset val="100"/>
        <c:baseTimeUnit val="years"/>
      </c:dateAx>
      <c:valAx>
        <c:axId val="40214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8" zoomScale="75" zoomScaleNormal="75" workbookViewId="0">
      <selection activeCell="AZ83" sqref="AY83:AZ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下関市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260897</v>
      </c>
      <c r="AM8" s="51"/>
      <c r="AN8" s="51"/>
      <c r="AO8" s="51"/>
      <c r="AP8" s="51"/>
      <c r="AQ8" s="51"/>
      <c r="AR8" s="51"/>
      <c r="AS8" s="51"/>
      <c r="AT8" s="46">
        <f>データ!T6</f>
        <v>716.1</v>
      </c>
      <c r="AU8" s="46"/>
      <c r="AV8" s="46"/>
      <c r="AW8" s="46"/>
      <c r="AX8" s="46"/>
      <c r="AY8" s="46"/>
      <c r="AZ8" s="46"/>
      <c r="BA8" s="46"/>
      <c r="BB8" s="46">
        <f>データ!U6</f>
        <v>364.33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v>
      </c>
      <c r="Q10" s="46"/>
      <c r="R10" s="46"/>
      <c r="S10" s="46"/>
      <c r="T10" s="46"/>
      <c r="U10" s="46"/>
      <c r="V10" s="46"/>
      <c r="W10" s="46">
        <f>データ!Q6</f>
        <v>99.27</v>
      </c>
      <c r="X10" s="46"/>
      <c r="Y10" s="46"/>
      <c r="Z10" s="46"/>
      <c r="AA10" s="46"/>
      <c r="AB10" s="46"/>
      <c r="AC10" s="46"/>
      <c r="AD10" s="51">
        <f>データ!R6</f>
        <v>3336</v>
      </c>
      <c r="AE10" s="51"/>
      <c r="AF10" s="51"/>
      <c r="AG10" s="51"/>
      <c r="AH10" s="51"/>
      <c r="AI10" s="51"/>
      <c r="AJ10" s="51"/>
      <c r="AK10" s="2"/>
      <c r="AL10" s="51">
        <f>データ!V6</f>
        <v>6731</v>
      </c>
      <c r="AM10" s="51"/>
      <c r="AN10" s="51"/>
      <c r="AO10" s="51"/>
      <c r="AP10" s="51"/>
      <c r="AQ10" s="51"/>
      <c r="AR10" s="51"/>
      <c r="AS10" s="51"/>
      <c r="AT10" s="46">
        <f>データ!W6</f>
        <v>4.21</v>
      </c>
      <c r="AU10" s="46"/>
      <c r="AV10" s="46"/>
      <c r="AW10" s="46"/>
      <c r="AX10" s="46"/>
      <c r="AY10" s="46"/>
      <c r="AZ10" s="46"/>
      <c r="BA10" s="46"/>
      <c r="BB10" s="46">
        <f>データ!X6</f>
        <v>1598.81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jfQsSvht77QY28mrslJ5QrpHk5B9BBDiYSuvfoVIIWe6wVTtoRcAngZDovB92/SBoBi8DH1IJR36Doah66BMbg==" saltValue="T30hmppH1yWY/ExG1aPn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352012</v>
      </c>
      <c r="D6" s="33">
        <f t="shared" si="3"/>
        <v>47</v>
      </c>
      <c r="E6" s="33">
        <f t="shared" si="3"/>
        <v>17</v>
      </c>
      <c r="F6" s="33">
        <f t="shared" si="3"/>
        <v>5</v>
      </c>
      <c r="G6" s="33">
        <f t="shared" si="3"/>
        <v>0</v>
      </c>
      <c r="H6" s="33" t="str">
        <f t="shared" si="3"/>
        <v>山口県　下関市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v>
      </c>
      <c r="Q6" s="34">
        <f t="shared" si="3"/>
        <v>99.27</v>
      </c>
      <c r="R6" s="34">
        <f t="shared" si="3"/>
        <v>3336</v>
      </c>
      <c r="S6" s="34">
        <f t="shared" si="3"/>
        <v>260897</v>
      </c>
      <c r="T6" s="34">
        <f t="shared" si="3"/>
        <v>716.1</v>
      </c>
      <c r="U6" s="34">
        <f t="shared" si="3"/>
        <v>364.33</v>
      </c>
      <c r="V6" s="34">
        <f t="shared" si="3"/>
        <v>6731</v>
      </c>
      <c r="W6" s="34">
        <f t="shared" si="3"/>
        <v>4.21</v>
      </c>
      <c r="X6" s="34">
        <f t="shared" si="3"/>
        <v>1598.81</v>
      </c>
      <c r="Y6" s="35">
        <f>IF(Y7="",NA(),Y7)</f>
        <v>63.32</v>
      </c>
      <c r="Z6" s="35">
        <f t="shared" ref="Z6:AH6" si="4">IF(Z7="",NA(),Z7)</f>
        <v>79.41</v>
      </c>
      <c r="AA6" s="35">
        <f t="shared" si="4"/>
        <v>80.400000000000006</v>
      </c>
      <c r="AB6" s="35">
        <f t="shared" si="4"/>
        <v>81.709999999999994</v>
      </c>
      <c r="AC6" s="35">
        <f t="shared" si="4"/>
        <v>78.64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847.24</v>
      </c>
      <c r="BG6" s="35">
        <f t="shared" ref="BG6:BO6" si="7">IF(BG7="",NA(),BG7)</f>
        <v>79.02</v>
      </c>
      <c r="BH6" s="35">
        <f t="shared" si="7"/>
        <v>80.75</v>
      </c>
      <c r="BI6" s="35">
        <f t="shared" si="7"/>
        <v>68.48</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43.93</v>
      </c>
      <c r="BR6" s="35">
        <f t="shared" ref="BR6:BZ6" si="8">IF(BR7="",NA(),BR7)</f>
        <v>58.1</v>
      </c>
      <c r="BS6" s="35">
        <f t="shared" si="8"/>
        <v>60.25</v>
      </c>
      <c r="BT6" s="35">
        <f t="shared" si="8"/>
        <v>56.5</v>
      </c>
      <c r="BU6" s="35">
        <f t="shared" si="8"/>
        <v>60.43</v>
      </c>
      <c r="BV6" s="35">
        <f t="shared" si="8"/>
        <v>52.19</v>
      </c>
      <c r="BW6" s="35">
        <f t="shared" si="8"/>
        <v>55.32</v>
      </c>
      <c r="BX6" s="35">
        <f t="shared" si="8"/>
        <v>59.8</v>
      </c>
      <c r="BY6" s="35">
        <f t="shared" si="8"/>
        <v>57.77</v>
      </c>
      <c r="BZ6" s="35">
        <f t="shared" si="8"/>
        <v>57.31</v>
      </c>
      <c r="CA6" s="34" t="str">
        <f>IF(CA7="","",IF(CA7="-","【-】","【"&amp;SUBSTITUTE(TEXT(CA7,"#,##0.00"),"-","△")&amp;"】"))</f>
        <v>【59.59】</v>
      </c>
      <c r="CB6" s="35">
        <f>IF(CB7="",NA(),CB7)</f>
        <v>407.78</v>
      </c>
      <c r="CC6" s="35">
        <f t="shared" ref="CC6:CK6" si="9">IF(CC7="",NA(),CC7)</f>
        <v>308.42</v>
      </c>
      <c r="CD6" s="35">
        <f t="shared" si="9"/>
        <v>296.38</v>
      </c>
      <c r="CE6" s="35">
        <f t="shared" si="9"/>
        <v>318.38</v>
      </c>
      <c r="CF6" s="35">
        <f t="shared" si="9"/>
        <v>303.18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53.92</v>
      </c>
      <c r="CN6" s="35">
        <f t="shared" ref="CN6:CV6" si="10">IF(CN7="",NA(),CN7)</f>
        <v>53.76</v>
      </c>
      <c r="CO6" s="35">
        <f t="shared" si="10"/>
        <v>53.11</v>
      </c>
      <c r="CP6" s="35">
        <f t="shared" si="10"/>
        <v>51.83</v>
      </c>
      <c r="CQ6" s="35">
        <f t="shared" si="10"/>
        <v>52.79</v>
      </c>
      <c r="CR6" s="35">
        <f t="shared" si="10"/>
        <v>52.31</v>
      </c>
      <c r="CS6" s="35">
        <f t="shared" si="10"/>
        <v>60.65</v>
      </c>
      <c r="CT6" s="35">
        <f t="shared" si="10"/>
        <v>51.75</v>
      </c>
      <c r="CU6" s="35">
        <f t="shared" si="10"/>
        <v>50.68</v>
      </c>
      <c r="CV6" s="35">
        <f t="shared" si="10"/>
        <v>50.14</v>
      </c>
      <c r="CW6" s="34" t="str">
        <f>IF(CW7="","",IF(CW7="-","【-】","【"&amp;SUBSTITUTE(TEXT(CW7,"#,##0.00"),"-","△")&amp;"】"))</f>
        <v>【51.30】</v>
      </c>
      <c r="CX6" s="35">
        <f>IF(CX7="",NA(),CX7)</f>
        <v>85.52</v>
      </c>
      <c r="CY6" s="35">
        <f t="shared" ref="CY6:DG6" si="11">IF(CY7="",NA(),CY7)</f>
        <v>87.91</v>
      </c>
      <c r="CZ6" s="35">
        <f t="shared" si="11"/>
        <v>89.74</v>
      </c>
      <c r="DA6" s="35">
        <f t="shared" si="11"/>
        <v>92.28</v>
      </c>
      <c r="DB6" s="35">
        <f t="shared" si="11"/>
        <v>80.88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352012</v>
      </c>
      <c r="D7" s="37">
        <v>47</v>
      </c>
      <c r="E7" s="37">
        <v>17</v>
      </c>
      <c r="F7" s="37">
        <v>5</v>
      </c>
      <c r="G7" s="37">
        <v>0</v>
      </c>
      <c r="H7" s="37" t="s">
        <v>98</v>
      </c>
      <c r="I7" s="37" t="s">
        <v>99</v>
      </c>
      <c r="J7" s="37" t="s">
        <v>100</v>
      </c>
      <c r="K7" s="37" t="s">
        <v>101</v>
      </c>
      <c r="L7" s="37" t="s">
        <v>102</v>
      </c>
      <c r="M7" s="37" t="s">
        <v>103</v>
      </c>
      <c r="N7" s="38" t="s">
        <v>104</v>
      </c>
      <c r="O7" s="38" t="s">
        <v>105</v>
      </c>
      <c r="P7" s="38">
        <v>2.6</v>
      </c>
      <c r="Q7" s="38">
        <v>99.27</v>
      </c>
      <c r="R7" s="38">
        <v>3336</v>
      </c>
      <c r="S7" s="38">
        <v>260897</v>
      </c>
      <c r="T7" s="38">
        <v>716.1</v>
      </c>
      <c r="U7" s="38">
        <v>364.33</v>
      </c>
      <c r="V7" s="38">
        <v>6731</v>
      </c>
      <c r="W7" s="38">
        <v>4.21</v>
      </c>
      <c r="X7" s="38">
        <v>1598.81</v>
      </c>
      <c r="Y7" s="38">
        <v>63.32</v>
      </c>
      <c r="Z7" s="38">
        <v>79.41</v>
      </c>
      <c r="AA7" s="38">
        <v>80.400000000000006</v>
      </c>
      <c r="AB7" s="38">
        <v>81.709999999999994</v>
      </c>
      <c r="AC7" s="38">
        <v>78.64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847.24</v>
      </c>
      <c r="BG7" s="38">
        <v>79.02</v>
      </c>
      <c r="BH7" s="38">
        <v>80.75</v>
      </c>
      <c r="BI7" s="38">
        <v>68.48</v>
      </c>
      <c r="BJ7" s="38">
        <v>0</v>
      </c>
      <c r="BK7" s="38">
        <v>1081.8</v>
      </c>
      <c r="BL7" s="38">
        <v>974.93</v>
      </c>
      <c r="BM7" s="38">
        <v>855.8</v>
      </c>
      <c r="BN7" s="38">
        <v>789.46</v>
      </c>
      <c r="BO7" s="38">
        <v>826.83</v>
      </c>
      <c r="BP7" s="38">
        <v>765.47</v>
      </c>
      <c r="BQ7" s="38">
        <v>43.93</v>
      </c>
      <c r="BR7" s="38">
        <v>58.1</v>
      </c>
      <c r="BS7" s="38">
        <v>60.25</v>
      </c>
      <c r="BT7" s="38">
        <v>56.5</v>
      </c>
      <c r="BU7" s="38">
        <v>60.43</v>
      </c>
      <c r="BV7" s="38">
        <v>52.19</v>
      </c>
      <c r="BW7" s="38">
        <v>55.32</v>
      </c>
      <c r="BX7" s="38">
        <v>59.8</v>
      </c>
      <c r="BY7" s="38">
        <v>57.77</v>
      </c>
      <c r="BZ7" s="38">
        <v>57.31</v>
      </c>
      <c r="CA7" s="38">
        <v>59.59</v>
      </c>
      <c r="CB7" s="38">
        <v>407.78</v>
      </c>
      <c r="CC7" s="38">
        <v>308.42</v>
      </c>
      <c r="CD7" s="38">
        <v>296.38</v>
      </c>
      <c r="CE7" s="38">
        <v>318.38</v>
      </c>
      <c r="CF7" s="38">
        <v>303.18</v>
      </c>
      <c r="CG7" s="38">
        <v>296.14</v>
      </c>
      <c r="CH7" s="38">
        <v>283.17</v>
      </c>
      <c r="CI7" s="38">
        <v>263.76</v>
      </c>
      <c r="CJ7" s="38">
        <v>274.35000000000002</v>
      </c>
      <c r="CK7" s="38">
        <v>273.52</v>
      </c>
      <c r="CL7" s="38">
        <v>257.86</v>
      </c>
      <c r="CM7" s="38">
        <v>53.92</v>
      </c>
      <c r="CN7" s="38">
        <v>53.76</v>
      </c>
      <c r="CO7" s="38">
        <v>53.11</v>
      </c>
      <c r="CP7" s="38">
        <v>51.83</v>
      </c>
      <c r="CQ7" s="38">
        <v>52.79</v>
      </c>
      <c r="CR7" s="38">
        <v>52.31</v>
      </c>
      <c r="CS7" s="38">
        <v>60.65</v>
      </c>
      <c r="CT7" s="38">
        <v>51.75</v>
      </c>
      <c r="CU7" s="38">
        <v>50.68</v>
      </c>
      <c r="CV7" s="38">
        <v>50.14</v>
      </c>
      <c r="CW7" s="38">
        <v>51.3</v>
      </c>
      <c r="CX7" s="38">
        <v>85.52</v>
      </c>
      <c r="CY7" s="38">
        <v>87.91</v>
      </c>
      <c r="CZ7" s="38">
        <v>89.74</v>
      </c>
      <c r="DA7" s="38">
        <v>92.28</v>
      </c>
      <c r="DB7" s="38">
        <v>80.88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2021-01-27T01:56:04Z</cp:lastPrinted>
  <dcterms:created xsi:type="dcterms:W3CDTF">2020-12-04T03:07:28Z</dcterms:created>
  <dcterms:modified xsi:type="dcterms:W3CDTF">2021-01-27T01:56:24Z</dcterms:modified>
  <cp:category/>
</cp:coreProperties>
</file>