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②管理係（５GBまで）\①管理係共有\⑳農業集落排水\経営比較分析表\R1\農林整備課\"/>
    </mc:Choice>
  </mc:AlternateContent>
  <workbookProtection workbookAlgorithmName="SHA-512" workbookHashValue="J74N4gLQ5EhQOMOCkHy6UkUyygCI73f347FDstUwwhgFJg9Nsidth50QUMmbdBqWoTGTvajeQu//3m+3KLSCGQ==" workbookSaltValue="3NGKvnlDxhPxi7S0VPIyz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<sst xmlns="http://schemas.openxmlformats.org/spreadsheetml/2006/main" count="228" uniqueCount="114">
  <si>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</si>
  <si>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</si>
  <si>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</si>
  <si>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</si>
  <si>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</si>
  <si>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</si>
  <si>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</si>
  <si>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</si>
  <si>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</si>
  <si>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</si>
  <si>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</si>
  <si>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</si>
  <si>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</si>
  <si>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</si>
  <si>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</si>
  <si>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</si>
  <si>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</si>
  <si>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</si>
  <si>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</si>
  <si>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</si>
  <si>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</si>
  <si>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</si>
  <si>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</si>
  <si>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</si>
  <si>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</si>
  <si>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</si>
  <si>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</si>
  <si>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</si>
  <si>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</si>
  <si>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</si>
  <si>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</si>
  <si>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</si>
  <si>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</si>
  <si>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</si>
  <si>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</si>
  <si>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</si>
  <si>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</si>
  <si>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</si>
  <si>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</si>
  <si>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</si>
  <si>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</si>
  <si>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</si>
  <si>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</si>
  <si>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</si>
  <si>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</si>
  <si>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</si>
  <si>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</si>
  <si>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</si>
  <si>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</si>
  <si>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</si>
  <si>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</si>
  <si>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</si>
  <si>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</si>
  <si>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</si>
  <si>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</si>
  <si>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</si>
  <si>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</si>
  <si>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</si>
  <si>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</si>
  <si>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</si>
  <si>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</si>
  <si>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</si>
  <si>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</si>
  <si>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</si>
  <si>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</si>
  <si>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</si>
  <si>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</si>
  <si>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</si>
  <si>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</si>
  <si>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</si>
  <si>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</si>
  <si>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</si>
  <si>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</si>
  <si>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</si>
  <si>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</si>
  <si>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</si>
  <si>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</si>
  <si>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</si>
  <si>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</si>
  <si>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</si>
  <si>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</si>
  <si>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</si>
  <si>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</si>
  <si>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</si>
  <si>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</si>
  <si>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</si>
  <si>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</si>
  <si>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</si>
  <si>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</si>
  <si>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</si>
  <si>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</si>
  <si>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</si>
  <si>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</si>
  <si>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</si>
  <si>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</si>
  <si>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</si>
  <si>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</si>
  <si>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</si>
  <si>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</si>
  <si>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</si>
  <si>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</si>
  <si>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</si>
  <si>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</si>
  <si>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</si>
  <si>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</si>
  <si>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</si>
  <si>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</si>
  <si>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</si>
  <si>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</si>
  <si>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</si>
  <si>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</si>
  <si>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農業集落排水事業に係る専任の職員は2人で、菊川総合支所(5処理区)の管理を実施しており、他の3総合支所については兼務により業務を行ってる。
  経営状況について、使用料収入の徴収率は99％以上であり、水洗化率は上昇傾向にあるが、比較的新しい処理区の水洗化率が低く、未接続世帯に対する早期接続の促進を強化する必要がある。
  維持管理経費は、経年による施設・設備の老朽化に伴い、増加傾向にある。また、地方債償還金の割合が大きいことから、収益的収支比率は約82％と低く、使用料収入で賄えない部分は一般会計からの繰入金で補っている。そのため、類似団体平均値と比較して、経費回収率は低く、汚水処理原価は高い水準にある。平成28年度から企業債残高対象事業規模比率が低下しているのは、分流式下水道に係る一般会計からの繰出金の算出基準が変更され、企業債残高に対して一般会計が負担する額が増加したためである。
　経営の健全化のため、使用料の適正な料金への改定、水洗化率向上による財源の確保や、管理体制の効率化による更なる経費の削減に向けた検討が課題となっている。併せて、下関市汚水処理構想の見直しにより、公共下水道事業との連携も視野に入れ、関係部署との協力体制の強化を図ることも必要である。　</t>
    <rPh sb="194" eb="196">
      <t>スイセン</t>
    </rPh>
    <rPh sb="196" eb="197">
      <t>カ</t>
    </rPh>
    <rPh sb="197" eb="198">
      <t>リツ</t>
    </rPh>
    <rPh sb="199" eb="201">
      <t>ジョウショウ</t>
    </rPh>
    <rPh sb="201" eb="203">
      <t>ケイコウ</t>
    </rPh>
    <rPh sb="223" eb="224">
      <t>ヒク</t>
    </rPh>
    <rPh sb="256" eb="258">
      <t>イジ</t>
    </rPh>
    <rPh sb="258" eb="260">
      <t>カンリ</t>
    </rPh>
    <rPh sb="260" eb="262">
      <t>ケイヒ</t>
    </rPh>
    <rPh sb="269" eb="271">
      <t>シセツ</t>
    </rPh>
    <rPh sb="272" eb="274">
      <t>セツビ</t>
    </rPh>
    <rPh sb="275" eb="278">
      <t>ロウキュウカ</t>
    </rPh>
    <rPh sb="279" eb="280">
      <t>トモナ</t>
    </rPh>
    <rPh sb="282" eb="284">
      <t>ゾウカ</t>
    </rPh>
    <rPh sb="284" eb="286">
      <t>ケイコウ</t>
    </rPh>
    <rPh sb="300" eb="302">
      <t>ワリアイ</t>
    </rPh>
    <rPh sb="319" eb="320">
      <t>ヤク</t>
    </rPh>
    <phoneticPr fontId="4"/>
  </si>
  <si>
    <t>　供用開始後20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t>
    <rPh sb="29" eb="31">
      <t>セツビ</t>
    </rPh>
    <phoneticPr fontId="4"/>
  </si>
  <si>
    <t>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た。令和元年度には、その調査結果を踏まえて最適整備構想を策定し、施設更新予算の平準化及び同期化を図る予定である。
　また、将来の人口減少に伴う収入減を踏まえた上で、管理体制の合理化や見直しによる経常経費の削減、水洗化の促進や受益者負担の適正化による料金収入増により経営改善及び安定化に取り組む必要がある。</t>
    <rPh sb="14" eb="16">
      <t>ショリ</t>
    </rPh>
    <rPh sb="16" eb="18">
      <t>ノウリョク</t>
    </rPh>
    <rPh sb="19" eb="21">
      <t>テイカ</t>
    </rPh>
    <rPh sb="37" eb="39">
      <t>ヘイセイ</t>
    </rPh>
    <rPh sb="41" eb="43">
      <t>ネンド</t>
    </rPh>
    <rPh sb="44" eb="46">
      <t>サクテイ</t>
    </rPh>
    <rPh sb="48" eb="52">
      <t>ケイエイセンリャク</t>
    </rPh>
    <rPh sb="53" eb="54">
      <t>モト</t>
    </rPh>
    <rPh sb="68" eb="69">
      <t>ム</t>
    </rPh>
    <rPh sb="71" eb="74">
      <t>チョウキテキ</t>
    </rPh>
    <rPh sb="75" eb="77">
      <t>カンテン</t>
    </rPh>
    <rPh sb="79" eb="81">
      <t>テキセツ</t>
    </rPh>
    <rPh sb="82" eb="84">
      <t>シセツ</t>
    </rPh>
    <rPh sb="85" eb="87">
      <t>イジ</t>
    </rPh>
    <rPh sb="87" eb="89">
      <t>カンリ</t>
    </rPh>
    <rPh sb="90" eb="92">
      <t>アンテイ</t>
    </rPh>
    <rPh sb="94" eb="96">
      <t>ケイエイ</t>
    </rPh>
    <rPh sb="97" eb="98">
      <t>オコナ</t>
    </rPh>
    <rPh sb="99" eb="101">
      <t>ヒツヨウ</t>
    </rPh>
    <rPh sb="135" eb="137">
      <t>テイゲン</t>
    </rPh>
    <rPh sb="143" eb="145">
      <t>ヘイセイ</t>
    </rPh>
    <rPh sb="147" eb="149">
      <t>ネンド</t>
    </rPh>
    <rPh sb="159" eb="161">
      <t>シセツ</t>
    </rPh>
    <rPh sb="162" eb="164">
      <t>キノウ</t>
    </rPh>
    <rPh sb="164" eb="166">
      <t>シンダン</t>
    </rPh>
    <rPh sb="166" eb="168">
      <t>チョウサ</t>
    </rPh>
    <rPh sb="169" eb="171">
      <t>ジッシ</t>
    </rPh>
    <rPh sb="174" eb="175">
      <t>レイ</t>
    </rPh>
    <rPh sb="175" eb="176">
      <t>ワ</t>
    </rPh>
    <rPh sb="176" eb="177">
      <t>ガン</t>
    </rPh>
    <rPh sb="177" eb="179">
      <t>ネンド</t>
    </rPh>
    <rPh sb="184" eb="186">
      <t>チョウサ</t>
    </rPh>
    <rPh sb="186" eb="188">
      <t>ケッカ</t>
    </rPh>
    <rPh sb="189" eb="190">
      <t>フ</t>
    </rPh>
    <rPh sb="197" eb="199">
      <t>コウソウ</t>
    </rPh>
    <rPh sb="200" eb="202">
      <t>サクテイ</t>
    </rPh>
    <rPh sb="204" eb="206">
      <t>シセツ</t>
    </rPh>
    <rPh sb="206" eb="208">
      <t>コウシン</t>
    </rPh>
    <rPh sb="208" eb="210">
      <t>ヨサン</t>
    </rPh>
    <rPh sb="211" eb="214">
      <t>ヘイジュンカ</t>
    </rPh>
    <rPh sb="214" eb="215">
      <t>オヨ</t>
    </rPh>
    <rPh sb="216" eb="219">
      <t>ドウキカ</t>
    </rPh>
    <rPh sb="220" eb="221">
      <t>ハカ</t>
    </rPh>
    <rPh sb="222" eb="224">
      <t>ヨテイ</t>
    </rPh>
    <rPh sb="233" eb="235">
      <t>ショウライ</t>
    </rPh>
    <rPh sb="236" eb="238">
      <t>ジンコウ</t>
    </rPh>
    <rPh sb="238" eb="240">
      <t>ゲンショウ</t>
    </rPh>
    <rPh sb="241" eb="242">
      <t>トモナ</t>
    </rPh>
    <rPh sb="243" eb="245">
      <t>シュウニュウ</t>
    </rPh>
    <rPh sb="247" eb="248">
      <t>フ</t>
    </rPh>
    <rPh sb="251" eb="252">
      <t>ウエ</t>
    </rPh>
    <rPh sb="281" eb="283">
      <t>ソクシン</t>
    </rPh>
    <rPh sb="284" eb="287">
      <t>ジュエキシャ</t>
    </rPh>
    <rPh sb="287" eb="289">
      <t>フタン</t>
    </rPh>
    <rPh sb="290" eb="293">
      <t>テキセイカ</t>
    </rPh>
    <rPh sb="308" eb="309">
      <t>オヨ</t>
    </rPh>
    <rPh sb="310" eb="313">
      <t>アンテイカ</t>
    </rPh>
    <rPh sb="314" eb="315">
      <t>ト</t>
    </rPh>
    <rPh sb="316" eb="317">
      <t>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</si>
</sst>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0F-4661-BD04-753EEF5FA2D9}"/>
            </c:ext>
          </c:extLst>
        </c:ser>
        <c:dLbls>
          <c:showLegendKey val="0"/>
          <c:showVal val="0"/>
          <c:showCatName val="0"/>
          <c:showSerName val="0"/>
          <c:showPercent val="0"/>
          <c:showBubbleSize val="0"/>
        </c:dLbls>
        <c:gapWidth val="150"/>
        <c:axId val="332318792"/>
        <c:axId val="33231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60F-4661-BD04-753EEF5FA2D9}"/>
            </c:ext>
          </c:extLst>
        </c:ser>
        <c:dLbls>
          <c:showLegendKey val="0"/>
          <c:showVal val="0"/>
          <c:showCatName val="0"/>
          <c:showSerName val="0"/>
          <c:showPercent val="0"/>
          <c:showBubbleSize val="0"/>
        </c:dLbls>
        <c:marker val="1"/>
        <c:smooth val="0"/>
        <c:axId val="332318792"/>
        <c:axId val="332319184"/>
      </c:lineChart>
      <c:dateAx>
        <c:axId val="332318792"/>
        <c:scaling>
          <c:orientation val="minMax"/>
        </c:scaling>
        <c:delete val="1"/>
        <c:axPos val="b"/>
        <c:numFmt formatCode="ge" sourceLinked="1"/>
        <c:majorTickMark val="none"/>
        <c:minorTickMark val="none"/>
        <c:tickLblPos val="none"/>
        <c:crossAx val="332319184"/>
        <c:crosses val="autoZero"/>
        <c:auto val="1"/>
        <c:lblOffset val="100"/>
        <c:baseTimeUnit val="years"/>
      </c:dateAx>
      <c:valAx>
        <c:axId val="33231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1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64.27</c:v>
                </c:pt>
                <c:pt idx="1">
                  <c:v>63.32</c:v>
                </c:pt>
                <c:pt idx="2">
                  <c:v>79.41</c:v>
                </c:pt>
                <c:pt idx="3">
                  <c:v>80.400000000000006</c:v>
                </c:pt>
                <c:pt idx="4">
                  <c:v>81.709999999999994</c:v>
                </c:pt>
              </c:numCache>
            </c:numRef>
          </c:val>
          <c:extLst xmlns:c16r2="http://schemas.microsoft.com/office/drawing/2015/06/chart">
            <c:ext xmlns:c16="http://schemas.microsoft.com/office/drawing/2014/chart" uri="{C3380CC4-5D6E-409C-BE32-E72D297353CC}">
              <c16:uniqueId val="{00000000-BF4D-46C5-B208-CBA609039696}"/>
            </c:ext>
          </c:extLst>
        </c:ser>
        <c:dLbls>
          <c:showLegendKey val="0"/>
          <c:showVal val="0"/>
          <c:showCatName val="0"/>
          <c:showSerName val="0"/>
          <c:showPercent val="0"/>
          <c:showBubbleSize val="0"/>
        </c:dLbls>
        <c:gapWidth val="150"/>
        <c:axId val="332316048"/>
        <c:axId val="3323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D-46C5-B208-CBA609039696}"/>
            </c:ext>
          </c:extLst>
        </c:ser>
        <c:dLbls>
          <c:showLegendKey val="0"/>
          <c:showVal val="0"/>
          <c:showCatName val="0"/>
          <c:showSerName val="0"/>
          <c:showPercent val="0"/>
          <c:showBubbleSize val="0"/>
        </c:dLbls>
        <c:marker val="1"/>
        <c:smooth val="0"/>
        <c:axId val="332316048"/>
        <c:axId val="332316440"/>
      </c:lineChart>
      <c:dateAx>
        <c:axId val="332316048"/>
        <c:scaling>
          <c:orientation val="minMax"/>
        </c:scaling>
        <c:delete val="1"/>
        <c:axPos val="b"/>
        <c:numFmt formatCode="ge" sourceLinked="1"/>
        <c:majorTickMark val="none"/>
        <c:minorTickMark val="none"/>
        <c:tickLblPos val="none"/>
        <c:crossAx val="332316440"/>
        <c:crosses val="autoZero"/>
        <c:auto val="1"/>
        <c:lblOffset val="100"/>
        <c:baseTimeUnit val="years"/>
      </c:dateAx>
      <c:valAx>
        <c:axId val="3323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2A-4043-B788-75604F094181}"/>
            </c:ext>
          </c:extLst>
        </c:ser>
        <c:dLbls>
          <c:showLegendKey val="0"/>
          <c:showVal val="0"/>
          <c:showCatName val="0"/>
          <c:showSerName val="0"/>
          <c:showPercent val="0"/>
          <c:showBubbleSize val="0"/>
        </c:dLbls>
        <c:gapWidth val="150"/>
        <c:axId val="334204832"/>
        <c:axId val="33420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2A-4043-B788-75604F094181}"/>
            </c:ext>
          </c:extLst>
        </c:ser>
        <c:dLbls>
          <c:showLegendKey val="0"/>
          <c:showVal val="0"/>
          <c:showCatName val="0"/>
          <c:showSerName val="0"/>
          <c:showPercent val="0"/>
          <c:showBubbleSize val="0"/>
        </c:dLbls>
        <c:marker val="1"/>
        <c:smooth val="0"/>
        <c:axId val="334204832"/>
        <c:axId val="334200912"/>
      </c:lineChart>
      <c:dateAx>
        <c:axId val="334204832"/>
        <c:scaling>
          <c:orientation val="minMax"/>
        </c:scaling>
        <c:delete val="1"/>
        <c:axPos val="b"/>
        <c:numFmt formatCode="ge" sourceLinked="1"/>
        <c:majorTickMark val="none"/>
        <c:minorTickMark val="none"/>
        <c:tickLblPos val="none"/>
        <c:crossAx val="334200912"/>
        <c:crosses val="autoZero"/>
        <c:auto val="1"/>
        <c:lblOffset val="100"/>
        <c:baseTimeUnit val="years"/>
      </c:dateAx>
      <c:valAx>
        <c:axId val="3342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83-4EFF-A7B2-5777B63F5942}"/>
            </c:ext>
          </c:extLst>
        </c:ser>
        <c:dLbls>
          <c:showLegendKey val="0"/>
          <c:showVal val="0"/>
          <c:showCatName val="0"/>
          <c:showSerName val="0"/>
          <c:showPercent val="0"/>
          <c:showBubbleSize val="0"/>
        </c:dLbls>
        <c:gapWidth val="150"/>
        <c:axId val="334201304"/>
        <c:axId val="3342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83-4EFF-A7B2-5777B63F5942}"/>
            </c:ext>
          </c:extLst>
        </c:ser>
        <c:dLbls>
          <c:showLegendKey val="0"/>
          <c:showVal val="0"/>
          <c:showCatName val="0"/>
          <c:showSerName val="0"/>
          <c:showPercent val="0"/>
          <c:showBubbleSize val="0"/>
        </c:dLbls>
        <c:marker val="1"/>
        <c:smooth val="0"/>
        <c:axId val="334201304"/>
        <c:axId val="334201696"/>
      </c:lineChart>
      <c:dateAx>
        <c:axId val="334201304"/>
        <c:scaling>
          <c:orientation val="minMax"/>
        </c:scaling>
        <c:delete val="1"/>
        <c:axPos val="b"/>
        <c:numFmt formatCode="ge" sourceLinked="1"/>
        <c:majorTickMark val="none"/>
        <c:minorTickMark val="none"/>
        <c:tickLblPos val="none"/>
        <c:crossAx val="334201696"/>
        <c:crosses val="autoZero"/>
        <c:auto val="1"/>
        <c:lblOffset val="100"/>
        <c:baseTimeUnit val="years"/>
      </c:dateAx>
      <c:valAx>
        <c:axId val="3342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0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D7-4A2C-A4B3-D2F6413FD9CE}"/>
            </c:ext>
          </c:extLst>
        </c:ser>
        <c:dLbls>
          <c:showLegendKey val="0"/>
          <c:showVal val="0"/>
          <c:showCatName val="0"/>
          <c:showSerName val="0"/>
          <c:showPercent val="0"/>
          <c:showBubbleSize val="0"/>
        </c:dLbls>
        <c:gapWidth val="150"/>
        <c:axId val="334203264"/>
        <c:axId val="3341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7-4A2C-A4B3-D2F6413FD9CE}"/>
            </c:ext>
          </c:extLst>
        </c:ser>
        <c:dLbls>
          <c:showLegendKey val="0"/>
          <c:showVal val="0"/>
          <c:showCatName val="0"/>
          <c:showSerName val="0"/>
          <c:showPercent val="0"/>
          <c:showBubbleSize val="0"/>
        </c:dLbls>
        <c:marker val="1"/>
        <c:smooth val="0"/>
        <c:axId val="334203264"/>
        <c:axId val="334198168"/>
      </c:lineChart>
      <c:dateAx>
        <c:axId val="334203264"/>
        <c:scaling>
          <c:orientation val="minMax"/>
        </c:scaling>
        <c:delete val="1"/>
        <c:axPos val="b"/>
        <c:numFmt formatCode="ge" sourceLinked="1"/>
        <c:majorTickMark val="none"/>
        <c:minorTickMark val="none"/>
        <c:tickLblPos val="none"/>
        <c:crossAx val="334198168"/>
        <c:crosses val="autoZero"/>
        <c:auto val="1"/>
        <c:lblOffset val="100"/>
        <c:baseTimeUnit val="years"/>
      </c:dateAx>
      <c:valAx>
        <c:axId val="3341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64-4143-ADC1-AD750AE2F348}"/>
            </c:ext>
          </c:extLst>
        </c:ser>
        <c:dLbls>
          <c:showLegendKey val="0"/>
          <c:showVal val="0"/>
          <c:showCatName val="0"/>
          <c:showSerName val="0"/>
          <c:showPercent val="0"/>
          <c:showBubbleSize val="0"/>
        </c:dLbls>
        <c:gapWidth val="150"/>
        <c:axId val="334204440"/>
        <c:axId val="334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64-4143-ADC1-AD750AE2F348}"/>
            </c:ext>
          </c:extLst>
        </c:ser>
        <c:dLbls>
          <c:showLegendKey val="0"/>
          <c:showVal val="0"/>
          <c:showCatName val="0"/>
          <c:showSerName val="0"/>
          <c:showPercent val="0"/>
          <c:showBubbleSize val="0"/>
        </c:dLbls>
        <c:marker val="1"/>
        <c:smooth val="0"/>
        <c:axId val="334204440"/>
        <c:axId val="334486144"/>
      </c:lineChart>
      <c:dateAx>
        <c:axId val="334204440"/>
        <c:scaling>
          <c:orientation val="minMax"/>
        </c:scaling>
        <c:delete val="1"/>
        <c:axPos val="b"/>
        <c:numFmt formatCode="ge" sourceLinked="1"/>
        <c:majorTickMark val="none"/>
        <c:minorTickMark val="none"/>
        <c:tickLblPos val="none"/>
        <c:crossAx val="334486144"/>
        <c:crosses val="autoZero"/>
        <c:auto val="1"/>
        <c:lblOffset val="100"/>
        <c:baseTimeUnit val="years"/>
      </c:dateAx>
      <c:valAx>
        <c:axId val="334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923.51</c:v>
                </c:pt>
                <c:pt idx="1">
                  <c:v>847.24</c:v>
                </c:pt>
                <c:pt idx="2">
                  <c:v>79.02</c:v>
                </c:pt>
                <c:pt idx="3">
                  <c:v>80.75</c:v>
                </c:pt>
                <c:pt idx="4">
                  <c:v>68.48</c:v>
                </c:pt>
              </c:numCache>
            </c:numRef>
          </c:val>
          <c:extLst xmlns:c16r2="http://schemas.microsoft.com/office/drawing/2015/06/chart">
            <c:ext xmlns:c16="http://schemas.microsoft.com/office/drawing/2014/chart" uri="{C3380CC4-5D6E-409C-BE32-E72D297353CC}">
              <c16:uniqueId val="{00000000-2846-43EF-9068-6EE1E97FD6CD}"/>
            </c:ext>
          </c:extLst>
        </c:ser>
        <c:dLbls>
          <c:showLegendKey val="0"/>
          <c:showVal val="0"/>
          <c:showCatName val="0"/>
          <c:showSerName val="0"/>
          <c:showPercent val="0"/>
          <c:showBubbleSize val="0"/>
        </c:dLbls>
        <c:gapWidth val="150"/>
        <c:axId val="334487320"/>
        <c:axId val="33449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846-43EF-9068-6EE1E97FD6CD}"/>
            </c:ext>
          </c:extLst>
        </c:ser>
        <c:dLbls>
          <c:showLegendKey val="0"/>
          <c:showVal val="0"/>
          <c:showCatName val="0"/>
          <c:showSerName val="0"/>
          <c:showPercent val="0"/>
          <c:showBubbleSize val="0"/>
        </c:dLbls>
        <c:marker val="1"/>
        <c:smooth val="0"/>
        <c:axId val="334487320"/>
        <c:axId val="334490064"/>
      </c:lineChart>
      <c:dateAx>
        <c:axId val="334487320"/>
        <c:scaling>
          <c:orientation val="minMax"/>
        </c:scaling>
        <c:delete val="1"/>
        <c:axPos val="b"/>
        <c:numFmt formatCode="ge" sourceLinked="1"/>
        <c:majorTickMark val="none"/>
        <c:minorTickMark val="none"/>
        <c:tickLblPos val="none"/>
        <c:crossAx val="334490064"/>
        <c:crosses val="autoZero"/>
        <c:auto val="1"/>
        <c:lblOffset val="100"/>
        <c:baseTimeUnit val="years"/>
      </c:dateAx>
      <c:valAx>
        <c:axId val="3344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45.26</c:v>
                </c:pt>
                <c:pt idx="1">
                  <c:v>43.93</c:v>
                </c:pt>
                <c:pt idx="2">
                  <c:v>58.1</c:v>
                </c:pt>
                <c:pt idx="3">
                  <c:v>60.25</c:v>
                </c:pt>
                <c:pt idx="4">
                  <c:v>56.5</c:v>
                </c:pt>
              </c:numCache>
            </c:numRef>
          </c:val>
          <c:extLst xmlns:c16r2="http://schemas.microsoft.com/office/drawing/2015/06/chart">
            <c:ext xmlns:c16="http://schemas.microsoft.com/office/drawing/2014/chart" uri="{C3380CC4-5D6E-409C-BE32-E72D297353CC}">
              <c16:uniqueId val="{00000000-7F47-4644-B970-353F2A2290EC}"/>
            </c:ext>
          </c:extLst>
        </c:ser>
        <c:dLbls>
          <c:showLegendKey val="0"/>
          <c:showVal val="0"/>
          <c:showCatName val="0"/>
          <c:showSerName val="0"/>
          <c:showPercent val="0"/>
          <c:showBubbleSize val="0"/>
        </c:dLbls>
        <c:gapWidth val="150"/>
        <c:axId val="334486536"/>
        <c:axId val="33448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F47-4644-B970-353F2A2290EC}"/>
            </c:ext>
          </c:extLst>
        </c:ser>
        <c:dLbls>
          <c:showLegendKey val="0"/>
          <c:showVal val="0"/>
          <c:showCatName val="0"/>
          <c:showSerName val="0"/>
          <c:showPercent val="0"/>
          <c:showBubbleSize val="0"/>
        </c:dLbls>
        <c:marker val="1"/>
        <c:smooth val="0"/>
        <c:axId val="334486536"/>
        <c:axId val="334488888"/>
      </c:lineChart>
      <c:dateAx>
        <c:axId val="334486536"/>
        <c:scaling>
          <c:orientation val="minMax"/>
        </c:scaling>
        <c:delete val="1"/>
        <c:axPos val="b"/>
        <c:numFmt formatCode="ge" sourceLinked="1"/>
        <c:majorTickMark val="none"/>
        <c:minorTickMark val="none"/>
        <c:tickLblPos val="none"/>
        <c:crossAx val="334488888"/>
        <c:crosses val="autoZero"/>
        <c:auto val="1"/>
        <c:lblOffset val="100"/>
        <c:baseTimeUnit val="years"/>
      </c:dateAx>
      <c:valAx>
        <c:axId val="33448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8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393.4</c:v>
                </c:pt>
                <c:pt idx="1">
                  <c:v>407.78</c:v>
                </c:pt>
                <c:pt idx="2">
                  <c:v>308.42</c:v>
                </c:pt>
                <c:pt idx="3">
                  <c:v>296.38</c:v>
                </c:pt>
                <c:pt idx="4">
                  <c:v>318.38</c:v>
                </c:pt>
              </c:numCache>
            </c:numRef>
          </c:val>
          <c:extLst xmlns:c16r2="http://schemas.microsoft.com/office/drawing/2015/06/chart">
            <c:ext xmlns:c16="http://schemas.microsoft.com/office/drawing/2014/chart" uri="{C3380CC4-5D6E-409C-BE32-E72D297353CC}">
              <c16:uniqueId val="{00000000-E67C-4786-BFBB-C02A41C23B56}"/>
            </c:ext>
          </c:extLst>
        </c:ser>
        <c:dLbls>
          <c:showLegendKey val="0"/>
          <c:showVal val="0"/>
          <c:showCatName val="0"/>
          <c:showSerName val="0"/>
          <c:showPercent val="0"/>
          <c:showBubbleSize val="0"/>
        </c:dLbls>
        <c:gapWidth val="150"/>
        <c:axId val="334492024"/>
        <c:axId val="3344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67C-4786-BFBB-C02A41C23B56}"/>
            </c:ext>
          </c:extLst>
        </c:ser>
        <c:dLbls>
          <c:showLegendKey val="0"/>
          <c:showVal val="0"/>
          <c:showCatName val="0"/>
          <c:showSerName val="0"/>
          <c:showPercent val="0"/>
          <c:showBubbleSize val="0"/>
        </c:dLbls>
        <c:marker val="1"/>
        <c:smooth val="0"/>
        <c:axId val="334492024"/>
        <c:axId val="334492416"/>
      </c:lineChart>
      <c:dateAx>
        <c:axId val="334492024"/>
        <c:scaling>
          <c:orientation val="minMax"/>
        </c:scaling>
        <c:delete val="1"/>
        <c:axPos val="b"/>
        <c:numFmt formatCode="ge" sourceLinked="1"/>
        <c:majorTickMark val="none"/>
        <c:minorTickMark val="none"/>
        <c:tickLblPos val="none"/>
        <c:crossAx val="334492416"/>
        <c:crosses val="autoZero"/>
        <c:auto val="1"/>
        <c:lblOffset val="100"/>
        <c:baseTimeUnit val="years"/>
      </c:dateAx>
      <c:valAx>
        <c:axId val="334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52.95</c:v>
                </c:pt>
                <c:pt idx="1">
                  <c:v>53.92</c:v>
                </c:pt>
                <c:pt idx="2">
                  <c:v>53.76</c:v>
                </c:pt>
                <c:pt idx="3">
                  <c:v>53.11</c:v>
                </c:pt>
                <c:pt idx="4">
                  <c:v>51.83</c:v>
                </c:pt>
              </c:numCache>
            </c:numRef>
          </c:val>
          <c:extLst xmlns:c16r2="http://schemas.microsoft.com/office/drawing/2015/06/chart">
            <c:ext xmlns:c16="http://schemas.microsoft.com/office/drawing/2014/chart" uri="{C3380CC4-5D6E-409C-BE32-E72D297353CC}">
              <c16:uniqueId val="{00000000-BAB0-400F-88F3-473FEC816C69}"/>
            </c:ext>
          </c:extLst>
        </c:ser>
        <c:dLbls>
          <c:showLegendKey val="0"/>
          <c:showVal val="0"/>
          <c:showCatName val="0"/>
          <c:showSerName val="0"/>
          <c:showPercent val="0"/>
          <c:showBubbleSize val="0"/>
        </c:dLbls>
        <c:gapWidth val="150"/>
        <c:axId val="334491632"/>
        <c:axId val="33449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AB0-400F-88F3-473FEC816C69}"/>
            </c:ext>
          </c:extLst>
        </c:ser>
        <c:dLbls>
          <c:showLegendKey val="0"/>
          <c:showVal val="0"/>
          <c:showCatName val="0"/>
          <c:showSerName val="0"/>
          <c:showPercent val="0"/>
          <c:showBubbleSize val="0"/>
        </c:dLbls>
        <c:marker val="1"/>
        <c:smooth val="0"/>
        <c:axId val="334491632"/>
        <c:axId val="334492808"/>
      </c:lineChart>
      <c:dateAx>
        <c:axId val="334491632"/>
        <c:scaling>
          <c:orientation val="minMax"/>
        </c:scaling>
        <c:delete val="1"/>
        <c:axPos val="b"/>
        <c:numFmt formatCode="ge" sourceLinked="1"/>
        <c:majorTickMark val="none"/>
        <c:minorTickMark val="none"/>
        <c:tickLblPos val="none"/>
        <c:crossAx val="334492808"/>
        <c:crosses val="autoZero"/>
        <c:auto val="1"/>
        <c:lblOffset val="100"/>
        <c:baseTimeUnit val="years"/>
      </c:dateAx>
      <c:valAx>
        <c:axId val="33449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92.49</c:v>
                </c:pt>
                <c:pt idx="1">
                  <c:v>85.52</c:v>
                </c:pt>
                <c:pt idx="2">
                  <c:v>87.91</c:v>
                </c:pt>
                <c:pt idx="3">
                  <c:v>89.74</c:v>
                </c:pt>
                <c:pt idx="4">
                  <c:v>92.28</c:v>
                </c:pt>
              </c:numCache>
            </c:numRef>
          </c:val>
          <c:extLst xmlns:c16r2="http://schemas.microsoft.com/office/drawing/2015/06/chart">
            <c:ext xmlns:c16="http://schemas.microsoft.com/office/drawing/2014/chart" uri="{C3380CC4-5D6E-409C-BE32-E72D297353CC}">
              <c16:uniqueId val="{00000000-087F-43A6-86B4-34CCF2289092}"/>
            </c:ext>
          </c:extLst>
        </c:ser>
        <c:dLbls>
          <c:showLegendKey val="0"/>
          <c:showVal val="0"/>
          <c:showCatName val="0"/>
          <c:showSerName val="0"/>
          <c:showPercent val="0"/>
          <c:showBubbleSize val="0"/>
        </c:dLbls>
        <c:gapWidth val="150"/>
        <c:axId val="334488496"/>
        <c:axId val="3341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87F-43A6-86B4-34CCF2289092}"/>
            </c:ext>
          </c:extLst>
        </c:ser>
        <c:dLbls>
          <c:showLegendKey val="0"/>
          <c:showVal val="0"/>
          <c:showCatName val="0"/>
          <c:showSerName val="0"/>
          <c:showPercent val="0"/>
          <c:showBubbleSize val="0"/>
        </c:dLbls>
        <c:marker val="1"/>
        <c:smooth val="0"/>
        <c:axId val="334488496"/>
        <c:axId val="334199344"/>
      </c:lineChart>
      <c:dateAx>
        <c:axId val="334488496"/>
        <c:scaling>
          <c:orientation val="minMax"/>
        </c:scaling>
        <c:delete val="1"/>
        <c:axPos val="b"/>
        <c:numFmt formatCode="ge" sourceLinked="1"/>
        <c:majorTickMark val="none"/>
        <c:minorTickMark val="none"/>
        <c:tickLblPos val="none"/>
        <c:crossAx val="334199344"/>
        <c:crosses val="autoZero"/>
        <c:auto val="1"/>
        <c:lblOffset val="100"/>
        <c:baseTimeUnit val="years"/>
      </c:dateAx>
      <c:valAx>
        <c:axId val="3341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Normal="100" workbookViewId="0">
      <selection activeCell="BU84" sqref="BU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下関市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263573</v>
      </c>
      <c r="AM8" s="68"/>
      <c r="AN8" s="68"/>
      <c r="AO8" s="68"/>
      <c r="AP8" s="68"/>
      <c r="AQ8" s="68"/>
      <c r="AR8" s="68"/>
      <c r="AS8" s="68"/>
      <c r="AT8" s="67">
        <f>データ!T6</f>
        <v>716.1</v>
      </c>
      <c r="AU8" s="67"/>
      <c r="AV8" s="67"/>
      <c r="AW8" s="67"/>
      <c r="AX8" s="67"/>
      <c r="AY8" s="67"/>
      <c r="AZ8" s="67"/>
      <c r="BA8" s="67"/>
      <c r="BB8" s="67">
        <f>データ!U6</f>
        <v>368.07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2.58</v>
      </c>
      <c r="Q10" s="67"/>
      <c r="R10" s="67"/>
      <c r="S10" s="67"/>
      <c r="T10" s="67"/>
      <c r="U10" s="67"/>
      <c r="V10" s="67"/>
      <c r="W10" s="67">
        <f>データ!Q6</f>
        <v>104.82</v>
      </c>
      <c r="X10" s="67"/>
      <c r="Y10" s="67"/>
      <c r="Z10" s="67"/>
      <c r="AA10" s="67"/>
      <c r="AB10" s="67"/>
      <c r="AC10" s="67"/>
      <c r="AD10" s="68">
        <f>データ!R6</f>
        <v>3279</v>
      </c>
      <c r="AE10" s="68"/>
      <c r="AF10" s="68"/>
      <c r="AG10" s="68"/>
      <c r="AH10" s="68"/>
      <c r="AI10" s="68"/>
      <c r="AJ10" s="68"/>
      <c r="AK10" s="2"/>
      <c r="AL10" s="68">
        <f>データ!V6</f>
        <v>6776</v>
      </c>
      <c r="AM10" s="68"/>
      <c r="AN10" s="68"/>
      <c r="AO10" s="68"/>
      <c r="AP10" s="68"/>
      <c r="AQ10" s="68"/>
      <c r="AR10" s="68"/>
      <c r="AS10" s="68"/>
      <c r="AT10" s="67">
        <f>データ!W6</f>
        <v>4.21</v>
      </c>
      <c r="AU10" s="67"/>
      <c r="AV10" s="67"/>
      <c r="AW10" s="67"/>
      <c r="AX10" s="67"/>
      <c r="AY10" s="67"/>
      <c r="AZ10" s="67"/>
      <c r="BA10" s="67"/>
      <c r="BB10" s="67">
        <f>データ!X6</f>
        <v>1609.5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5Ih6RxL9jP1HrKWc3rDibTodKoJKDUdxiqOBNmciLm+z2HNkZ+KSeJbpX07hR5PeRmpfiRf9HlpaJ0nkVncLWQ==" saltValue="L1M5QNNDcZYa3KTtYrj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352012</v>
      </c>
      <c r="D6" s="33">
        <f t="shared" si="3"/>
        <v>47</v>
      </c>
      <c r="E6" s="33">
        <f t="shared" si="3"/>
        <v>17</v>
      </c>
      <c r="F6" s="33">
        <f t="shared" si="3"/>
        <v>5</v>
      </c>
      <c r="G6" s="33">
        <f t="shared" si="3"/>
        <v>0</v>
      </c>
      <c r="H6" s="33" t="str">
        <f t="shared" si="3"/>
        <v>山口県　下関市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2.58</v>
      </c>
      <c r="Q6" s="34">
        <f t="shared" si="3"/>
        <v>104.82</v>
      </c>
      <c r="R6" s="34">
        <f t="shared" si="3"/>
        <v>3279</v>
      </c>
      <c r="S6" s="34">
        <f t="shared" si="3"/>
        <v>263573</v>
      </c>
      <c r="T6" s="34">
        <f t="shared" si="3"/>
        <v>716.1</v>
      </c>
      <c r="U6" s="34">
        <f t="shared" si="3"/>
        <v>368.07</v>
      </c>
      <c r="V6" s="34">
        <f t="shared" si="3"/>
        <v>6776</v>
      </c>
      <c r="W6" s="34">
        <f t="shared" si="3"/>
        <v>4.21</v>
      </c>
      <c r="X6" s="34">
        <f t="shared" si="3"/>
        <v>1609.5</v>
      </c>
      <c r="Y6" s="35">
        <f>IF(Y7="",NA(),Y7)</f>
        <v>64.27</v>
      </c>
      <c r="Z6" s="35">
        <f t="shared" ref="Z6:AH6" si="4">IF(Z7="",NA(),Z7)</f>
        <v>63.32</v>
      </c>
      <c r="AA6" s="35">
        <f t="shared" si="4"/>
        <v>79.41</v>
      </c>
      <c r="AB6" s="35">
        <f t="shared" si="4"/>
        <v>80.400000000000006</v>
      </c>
      <c r="AC6" s="35">
        <f t="shared" si="4"/>
        <v>81.709999999999994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923.51</v>
      </c>
      <c r="BG6" s="35">
        <f t="shared" ref="BG6:BO6" si="7">IF(BG7="",NA(),BG7)</f>
        <v>847.24</v>
      </c>
      <c r="BH6" s="35">
        <f t="shared" si="7"/>
        <v>79.02</v>
      </c>
      <c r="BI6" s="35">
        <f t="shared" si="7"/>
        <v>80.75</v>
      </c>
      <c r="BJ6" s="35">
        <f t="shared" si="7"/>
        <v>68.48</v>
      </c>
      <c r="BK6" s="35">
        <f t="shared" si="7"/>
        <v>1044.8</v>
      </c>
      <c r="BL6" s="35">
        <f t="shared" si="7"/>
        <v>1081.8</v>
      </c>
      <c r="BM6" s="35">
        <f t="shared" si="7"/>
        <v>974.93</v>
      </c>
      <c r="BN6" s="35">
        <f t="shared" si="7"/>
        <v>855.8</v>
      </c>
      <c r="BO6" s="35">
        <f t="shared" si="7"/>
        <v>789.46</v>
      </c>
      <c r="BP6" s="34" t="str">
        <f>IF(BP7="","",IF(BP7="-","【-】","【"&amp;SUBSTITUTE(TEXT(BP7,"#,##0.00"),"-","△")&amp;"】"))</f>
        <v>【747.76】</v>
      </c>
      <c r="BQ6" s="35">
        <f>IF(BQ7="",NA(),BQ7)</f>
        <v>45.26</v>
      </c>
      <c r="BR6" s="35">
        <f t="shared" ref="BR6:BZ6" si="8">IF(BR7="",NA(),BR7)</f>
        <v>43.93</v>
      </c>
      <c r="BS6" s="35">
        <f t="shared" si="8"/>
        <v>58.1</v>
      </c>
      <c r="BT6" s="35">
        <f t="shared" si="8"/>
        <v>60.25</v>
      </c>
      <c r="BU6" s="35">
        <f t="shared" si="8"/>
        <v>56.5</v>
      </c>
      <c r="BV6" s="35">
        <f t="shared" si="8"/>
        <v>50.82</v>
      </c>
      <c r="BW6" s="35">
        <f t="shared" si="8"/>
        <v>52.19</v>
      </c>
      <c r="BX6" s="35">
        <f t="shared" si="8"/>
        <v>55.32</v>
      </c>
      <c r="BY6" s="35">
        <f t="shared" si="8"/>
        <v>59.8</v>
      </c>
      <c r="BZ6" s="35">
        <f t="shared" si="8"/>
        <v>57.77</v>
      </c>
      <c r="CA6" s="34" t="str">
        <f>IF(CA7="","",IF(CA7="-","【-】","【"&amp;SUBSTITUTE(TEXT(CA7,"#,##0.00"),"-","△")&amp;"】"))</f>
        <v>【59.51】</v>
      </c>
      <c r="CB6" s="35">
        <f>IF(CB7="",NA(),CB7)</f>
        <v>393.4</v>
      </c>
      <c r="CC6" s="35">
        <f t="shared" ref="CC6:CK6" si="9">IF(CC7="",NA(),CC7)</f>
        <v>407.78</v>
      </c>
      <c r="CD6" s="35">
        <f t="shared" si="9"/>
        <v>308.42</v>
      </c>
      <c r="CE6" s="35">
        <f t="shared" si="9"/>
        <v>296.38</v>
      </c>
      <c r="CF6" s="35">
        <f t="shared" si="9"/>
        <v>318.38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52.95</v>
      </c>
      <c r="CN6" s="35">
        <f t="shared" ref="CN6:CV6" si="10">IF(CN7="",NA(),CN7)</f>
        <v>53.92</v>
      </c>
      <c r="CO6" s="35">
        <f t="shared" si="10"/>
        <v>53.76</v>
      </c>
      <c r="CP6" s="35">
        <f t="shared" si="10"/>
        <v>53.11</v>
      </c>
      <c r="CQ6" s="35">
        <f t="shared" si="10"/>
        <v>51.83</v>
      </c>
      <c r="CR6" s="35">
        <f t="shared" si="10"/>
        <v>53.24</v>
      </c>
      <c r="CS6" s="35">
        <f t="shared" si="10"/>
        <v>52.31</v>
      </c>
      <c r="CT6" s="35">
        <f t="shared" si="10"/>
        <v>60.65</v>
      </c>
      <c r="CU6" s="35">
        <f t="shared" si="10"/>
        <v>51.75</v>
      </c>
      <c r="CV6" s="35">
        <f t="shared" si="10"/>
        <v>50.68</v>
      </c>
      <c r="CW6" s="34" t="str">
        <f>IF(CW7="","",IF(CW7="-","【-】","【"&amp;SUBSTITUTE(TEXT(CW7,"#,##0.00"),"-","△")&amp;"】"))</f>
        <v>【52.23】</v>
      </c>
      <c r="CX6" s="35">
        <f>IF(CX7="",NA(),CX7)</f>
        <v>92.49</v>
      </c>
      <c r="CY6" s="35">
        <f t="shared" ref="CY6:DG6" si="11">IF(CY7="",NA(),CY7)</f>
        <v>85.52</v>
      </c>
      <c r="CZ6" s="35">
        <f t="shared" si="11"/>
        <v>87.91</v>
      </c>
      <c r="DA6" s="35">
        <f t="shared" si="11"/>
        <v>89.74</v>
      </c>
      <c r="DB6" s="35">
        <f t="shared" si="11"/>
        <v>92.28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352012</v>
      </c>
      <c r="D7" s="37">
        <v>47</v>
      </c>
      <c r="E7" s="37">
        <v>17</v>
      </c>
      <c r="F7" s="37">
        <v>5</v>
      </c>
      <c r="G7" s="37">
        <v>0</v>
      </c>
      <c r="H7" s="37" t="s">
        <v>98</v>
      </c>
      <c r="I7" s="37" t="s">
        <v>99</v>
      </c>
      <c r="J7" s="37" t="s">
        <v>100</v>
      </c>
      <c r="K7" s="37" t="s">
        <v>101</v>
      </c>
      <c r="L7" s="37" t="s">
        <v>102</v>
      </c>
      <c r="M7" s="37" t="s">
        <v>103</v>
      </c>
      <c r="N7" s="38" t="s">
        <v>104</v>
      </c>
      <c r="O7" s="38" t="s">
        <v>105</v>
      </c>
      <c r="P7" s="38">
        <v>2.58</v>
      </c>
      <c r="Q7" s="38">
        <v>104.82</v>
      </c>
      <c r="R7" s="38">
        <v>3279</v>
      </c>
      <c r="S7" s="38">
        <v>263573</v>
      </c>
      <c r="T7" s="38">
        <v>716.1</v>
      </c>
      <c r="U7" s="38">
        <v>368.07</v>
      </c>
      <c r="V7" s="38">
        <v>6776</v>
      </c>
      <c r="W7" s="38">
        <v>4.21</v>
      </c>
      <c r="X7" s="38">
        <v>1609.5</v>
      </c>
      <c r="Y7" s="38">
        <v>64.27</v>
      </c>
      <c r="Z7" s="38">
        <v>63.32</v>
      </c>
      <c r="AA7" s="38">
        <v>79.41</v>
      </c>
      <c r="AB7" s="38">
        <v>80.400000000000006</v>
      </c>
      <c r="AC7" s="38">
        <v>81.709999999999994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923.51</v>
      </c>
      <c r="BG7" s="38">
        <v>847.24</v>
      </c>
      <c r="BH7" s="38">
        <v>79.02</v>
      </c>
      <c r="BI7" s="38">
        <v>80.75</v>
      </c>
      <c r="BJ7" s="38">
        <v>68.48</v>
      </c>
      <c r="BK7" s="38">
        <v>1044.8</v>
      </c>
      <c r="BL7" s="38">
        <v>1081.8</v>
      </c>
      <c r="BM7" s="38">
        <v>974.93</v>
      </c>
      <c r="BN7" s="38">
        <v>855.8</v>
      </c>
      <c r="BO7" s="38">
        <v>789.46</v>
      </c>
      <c r="BP7" s="38">
        <v>747.76</v>
      </c>
      <c r="BQ7" s="38">
        <v>45.26</v>
      </c>
      <c r="BR7" s="38">
        <v>43.93</v>
      </c>
      <c r="BS7" s="38">
        <v>58.1</v>
      </c>
      <c r="BT7" s="38">
        <v>60.25</v>
      </c>
      <c r="BU7" s="38">
        <v>56.5</v>
      </c>
      <c r="BV7" s="38">
        <v>50.82</v>
      </c>
      <c r="BW7" s="38">
        <v>52.19</v>
      </c>
      <c r="BX7" s="38">
        <v>55.32</v>
      </c>
      <c r="BY7" s="38">
        <v>59.8</v>
      </c>
      <c r="BZ7" s="38">
        <v>57.77</v>
      </c>
      <c r="CA7" s="38">
        <v>59.51</v>
      </c>
      <c r="CB7" s="38">
        <v>393.4</v>
      </c>
      <c r="CC7" s="38">
        <v>407.78</v>
      </c>
      <c r="CD7" s="38">
        <v>308.42</v>
      </c>
      <c r="CE7" s="38">
        <v>296.38</v>
      </c>
      <c r="CF7" s="38">
        <v>318.38</v>
      </c>
      <c r="CG7" s="38">
        <v>300.52</v>
      </c>
      <c r="CH7" s="38">
        <v>296.14</v>
      </c>
      <c r="CI7" s="38">
        <v>283.17</v>
      </c>
      <c r="CJ7" s="38">
        <v>263.76</v>
      </c>
      <c r="CK7" s="38">
        <v>274.35000000000002</v>
      </c>
      <c r="CL7" s="38">
        <v>261.45999999999998</v>
      </c>
      <c r="CM7" s="38">
        <v>52.95</v>
      </c>
      <c r="CN7" s="38">
        <v>53.92</v>
      </c>
      <c r="CO7" s="38">
        <v>53.76</v>
      </c>
      <c r="CP7" s="38">
        <v>53.11</v>
      </c>
      <c r="CQ7" s="38">
        <v>51.83</v>
      </c>
      <c r="CR7" s="38">
        <v>53.24</v>
      </c>
      <c r="CS7" s="38">
        <v>52.31</v>
      </c>
      <c r="CT7" s="38">
        <v>60.65</v>
      </c>
      <c r="CU7" s="38">
        <v>51.75</v>
      </c>
      <c r="CV7" s="38">
        <v>50.68</v>
      </c>
      <c r="CW7" s="38">
        <v>52.23</v>
      </c>
      <c r="CX7" s="38">
        <v>92.49</v>
      </c>
      <c r="CY7" s="38">
        <v>85.52</v>
      </c>
      <c r="CZ7" s="38">
        <v>87.91</v>
      </c>
      <c r="DA7" s="38">
        <v>89.74</v>
      </c>
      <c r="DB7" s="38">
        <v>92.28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2020-01-17T06:55:43Z</cp:lastPrinted>
  <dcterms:created xsi:type="dcterms:W3CDTF">2019-12-05T05:22:08Z</dcterms:created>
  <dcterms:modified xsi:type="dcterms:W3CDTF">2020-01-17T06:59:16Z</dcterms:modified>
  <cp:category/>
</cp:coreProperties>
</file>