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引継ファイル\賃借料情報提供\H30年度\"/>
    </mc:Choice>
  </mc:AlternateContent>
  <bookViews>
    <workbookView xWindow="0" yWindow="30" windowWidth="15480" windowHeight="8715" firstSheet="2" activeTab="2"/>
  </bookViews>
  <sheets>
    <sheet name="平成３０年度（田）" sheetId="12" state="hidden" r:id="rId1"/>
    <sheet name="平成３０年度（畑）" sheetId="11" state="hidden" r:id="rId2"/>
    <sheet name="H30年度" sheetId="13" r:id="rId3"/>
    <sheet name="前年度比較" sheetId="14" state="hidden" r:id="rId4"/>
    <sheet name="Sheet2" sheetId="17" state="hidden" r:id="rId5"/>
  </sheets>
  <definedNames>
    <definedName name="_xlnm.Print_Area" localSheetId="2">H30年度!$A$1:$U$28</definedName>
    <definedName name="_xlnm.Print_Area" localSheetId="0">'平成３０年度（田）'!$A$1:$Z$49</definedName>
    <definedName name="_xlnm.Print_Area" localSheetId="1">'平成３０年度（畑）'!$A$1:$Z$47</definedName>
    <definedName name="_xlnm.Print_Titles" localSheetId="2">H30年度!$1:$6</definedName>
    <definedName name="_xlnm.Print_Titles" localSheetId="0">'平成３０年度（田）'!$1:$6</definedName>
    <definedName name="_xlnm.Print_Titles" localSheetId="1">'平成３０年度（畑）'!$1:$6</definedName>
  </definedNames>
  <calcPr calcId="162913"/>
</workbook>
</file>

<file path=xl/calcChain.xml><?xml version="1.0" encoding="utf-8"?>
<calcChain xmlns="http://schemas.openxmlformats.org/spreadsheetml/2006/main">
  <c r="N9" i="13" l="1"/>
  <c r="S38" i="11" l="1"/>
  <c r="R38" i="11"/>
  <c r="E38" i="11"/>
  <c r="F38" i="11"/>
  <c r="G38" i="11"/>
  <c r="H38" i="11"/>
  <c r="I38" i="11"/>
  <c r="J38" i="11"/>
  <c r="K38" i="11"/>
  <c r="D38" i="11"/>
  <c r="S38" i="12"/>
  <c r="R38" i="12"/>
  <c r="E38" i="12"/>
  <c r="F38" i="12"/>
  <c r="G38" i="12"/>
  <c r="H38" i="12"/>
  <c r="I38" i="12"/>
  <c r="J38" i="12"/>
  <c r="K38" i="12"/>
  <c r="D38" i="12"/>
  <c r="E32" i="11"/>
  <c r="F32" i="11"/>
  <c r="G32" i="11"/>
  <c r="H32" i="11"/>
  <c r="I32" i="11"/>
  <c r="J32" i="11"/>
  <c r="K32" i="11"/>
  <c r="D32" i="11"/>
  <c r="S32" i="11"/>
  <c r="R32" i="11"/>
  <c r="S32" i="12"/>
  <c r="R32" i="12"/>
  <c r="F32" i="12"/>
  <c r="G32" i="12"/>
  <c r="H32" i="12"/>
  <c r="I32" i="12"/>
  <c r="J32" i="12"/>
  <c r="K32" i="12"/>
  <c r="E32" i="12"/>
  <c r="D32" i="12"/>
  <c r="S28" i="11" l="1"/>
  <c r="R28" i="11"/>
  <c r="E28" i="11"/>
  <c r="F28" i="11"/>
  <c r="G28" i="11"/>
  <c r="H28" i="11"/>
  <c r="I28" i="11"/>
  <c r="J28" i="11"/>
  <c r="K28" i="11"/>
  <c r="D28" i="11"/>
  <c r="E28" i="12" l="1"/>
  <c r="F28" i="12"/>
  <c r="G28" i="12"/>
  <c r="H28" i="12"/>
  <c r="I28" i="12"/>
  <c r="J28" i="12"/>
  <c r="K28" i="12"/>
  <c r="R28" i="12"/>
  <c r="S28" i="12"/>
  <c r="F9" i="13" l="1"/>
  <c r="E9" i="13"/>
  <c r="N23" i="13" l="1"/>
  <c r="N22" i="13"/>
  <c r="G24" i="13" l="1"/>
  <c r="F24" i="13"/>
  <c r="E24" i="13"/>
  <c r="D24" i="13"/>
  <c r="G23" i="13"/>
  <c r="F23" i="13"/>
  <c r="E23" i="13"/>
  <c r="D23" i="13"/>
  <c r="G22" i="13"/>
  <c r="F22" i="13"/>
  <c r="E22" i="13"/>
  <c r="D22" i="13"/>
  <c r="N20" i="13"/>
  <c r="N11" i="13"/>
  <c r="G11" i="13"/>
  <c r="F11" i="13"/>
  <c r="E11" i="13"/>
  <c r="D11" i="13"/>
  <c r="N10" i="13"/>
  <c r="G10" i="13"/>
  <c r="F10" i="13"/>
  <c r="E10" i="13"/>
  <c r="D10" i="13"/>
  <c r="G9" i="13"/>
  <c r="D9" i="13"/>
  <c r="G21" i="13" l="1"/>
  <c r="G20" i="13"/>
  <c r="F21" i="13"/>
  <c r="F20" i="13"/>
  <c r="E21" i="13"/>
  <c r="E20" i="13"/>
  <c r="D21" i="13"/>
  <c r="D20" i="13"/>
  <c r="N8" i="13"/>
  <c r="N7" i="13"/>
  <c r="G8" i="13"/>
  <c r="G7" i="13"/>
  <c r="F8" i="13"/>
  <c r="F7" i="13"/>
  <c r="E8" i="13"/>
  <c r="E7" i="13"/>
  <c r="D8" i="13"/>
  <c r="D7" i="13"/>
  <c r="S36" i="13" l="1"/>
  <c r="H39" i="13"/>
  <c r="I38" i="13"/>
  <c r="E38" i="13"/>
  <c r="K37" i="13"/>
  <c r="E37" i="13"/>
  <c r="P36" i="13"/>
  <c r="I36" i="13"/>
  <c r="G36" i="13"/>
  <c r="D36" i="13"/>
  <c r="O35" i="13"/>
  <c r="L35" i="13"/>
  <c r="D35" i="13"/>
  <c r="S39" i="13"/>
  <c r="P39" i="13"/>
  <c r="L39" i="13"/>
  <c r="I39" i="13"/>
  <c r="E39" i="13"/>
  <c r="S38" i="13"/>
  <c r="R38" i="13"/>
  <c r="P38" i="13"/>
  <c r="O38" i="13"/>
  <c r="N38" i="13"/>
  <c r="L38" i="13"/>
  <c r="K38" i="13"/>
  <c r="H38" i="13"/>
  <c r="G38" i="13"/>
  <c r="D38" i="13"/>
  <c r="D37" i="13"/>
  <c r="S37" i="13"/>
  <c r="P37" i="13"/>
  <c r="N37" i="13"/>
  <c r="L37" i="13"/>
  <c r="F37" i="13"/>
  <c r="R36" i="13"/>
  <c r="O36" i="13"/>
  <c r="N36" i="13"/>
  <c r="L36" i="13"/>
  <c r="K36" i="13"/>
  <c r="E36" i="13"/>
  <c r="S35" i="13"/>
  <c r="P35" i="13"/>
  <c r="H35" i="13"/>
  <c r="G35" i="13"/>
  <c r="E35" i="13"/>
  <c r="F39" i="13"/>
  <c r="G39" i="13"/>
  <c r="K39" i="13"/>
  <c r="N39" i="13"/>
  <c r="R39" i="13"/>
  <c r="D39" i="13"/>
  <c r="O39" i="13"/>
  <c r="F38" i="13"/>
  <c r="G37" i="13"/>
  <c r="I37" i="13"/>
  <c r="O37" i="13"/>
  <c r="R37" i="13"/>
  <c r="K35" i="13"/>
  <c r="R35" i="13"/>
  <c r="N35" i="13"/>
  <c r="F35" i="13"/>
  <c r="I35" i="13"/>
  <c r="F36" i="13"/>
  <c r="H36" i="13"/>
  <c r="H37" i="13"/>
</calcChain>
</file>

<file path=xl/sharedStrings.xml><?xml version="1.0" encoding="utf-8"?>
<sst xmlns="http://schemas.openxmlformats.org/spreadsheetml/2006/main" count="983" uniqueCount="114">
  <si>
    <t>利用権</t>
    <rPh sb="0" eb="3">
      <t>リヨウケン</t>
    </rPh>
    <phoneticPr fontId="2"/>
  </si>
  <si>
    <t>件数</t>
    <rPh sb="0" eb="2">
      <t>ケンスウ</t>
    </rPh>
    <phoneticPr fontId="2"/>
  </si>
  <si>
    <t>うち使用貸借</t>
    <rPh sb="2" eb="4">
      <t>シヨウ</t>
    </rPh>
    <rPh sb="4" eb="6">
      <t>タイシャク</t>
    </rPh>
    <phoneticPr fontId="2"/>
  </si>
  <si>
    <t>うち賃貸借</t>
    <rPh sb="2" eb="5">
      <t>チンタイシャク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</si>
  <si>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</si>
  <si>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</si>
  <si>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平均</t>
    <rPh sb="0" eb="2">
      <t>ヘイキン</t>
    </rPh>
    <phoneticPr fontId="2"/>
  </si>
  <si>
    <t>10ａ以上の農地</t>
    <rPh sb="3" eb="5">
      <t>イジョウ</t>
    </rPh>
    <rPh sb="6" eb="8">
      <t>ノウチ</t>
    </rPh>
    <phoneticPr fontId="2"/>
  </si>
  <si>
    <t>10ａ未満の農地</t>
    <rPh sb="3" eb="5">
      <t>ミマン</t>
    </rPh>
    <rPh sb="6" eb="8">
      <t>ノウチ</t>
    </rPh>
    <phoneticPr fontId="2"/>
  </si>
  <si>
    <t>備考</t>
    <rPh sb="0" eb="2">
      <t>ビコウ</t>
    </rPh>
    <phoneticPr fontId="2"/>
  </si>
  <si>
    <t>旧市内</t>
    <rPh sb="0" eb="3">
      <t>キュウシナイ</t>
    </rPh>
    <phoneticPr fontId="2"/>
  </si>
  <si>
    <t>彦島</t>
    <rPh sb="0" eb="1">
      <t>ヒコ</t>
    </rPh>
    <rPh sb="1" eb="2">
      <t>シマ</t>
    </rPh>
    <phoneticPr fontId="2"/>
  </si>
  <si>
    <t>長府</t>
    <rPh sb="0" eb="2">
      <t>チョウフ</t>
    </rPh>
    <phoneticPr fontId="2"/>
  </si>
  <si>
    <t>王司</t>
    <rPh sb="0" eb="1">
      <t>オウ</t>
    </rPh>
    <rPh sb="1" eb="2">
      <t>シ</t>
    </rPh>
    <phoneticPr fontId="2"/>
  </si>
  <si>
    <t>清末</t>
    <rPh sb="0" eb="2">
      <t>キヨスエ</t>
    </rPh>
    <phoneticPr fontId="2"/>
  </si>
  <si>
    <t>小月</t>
    <rPh sb="0" eb="2">
      <t>オヅキ</t>
    </rPh>
    <phoneticPr fontId="2"/>
  </si>
  <si>
    <t>王喜</t>
    <rPh sb="0" eb="1">
      <t>オウ</t>
    </rPh>
    <rPh sb="1" eb="2">
      <t>キ</t>
    </rPh>
    <phoneticPr fontId="2"/>
  </si>
  <si>
    <t>吉田</t>
    <rPh sb="0" eb="2">
      <t>ヨシダ</t>
    </rPh>
    <phoneticPr fontId="2"/>
  </si>
  <si>
    <t>内日</t>
    <rPh sb="0" eb="1">
      <t>ウチ</t>
    </rPh>
    <rPh sb="1" eb="2">
      <t>ビ</t>
    </rPh>
    <phoneticPr fontId="2"/>
  </si>
  <si>
    <t>勝山</t>
    <rPh sb="0" eb="2">
      <t>カツヤマ</t>
    </rPh>
    <phoneticPr fontId="2"/>
  </si>
  <si>
    <t>川中</t>
    <rPh sb="0" eb="2">
      <t>カワナカ</t>
    </rPh>
    <phoneticPr fontId="2"/>
  </si>
  <si>
    <t>安岡</t>
    <rPh sb="0" eb="2">
      <t>ヤスオカ</t>
    </rPh>
    <phoneticPr fontId="2"/>
  </si>
  <si>
    <t>吉見</t>
    <rPh sb="0" eb="2">
      <t>ヨシミ</t>
    </rPh>
    <phoneticPr fontId="2"/>
  </si>
  <si>
    <t>吉母</t>
    <rPh sb="0" eb="1">
      <t>ヨシ</t>
    </rPh>
    <rPh sb="1" eb="2">
      <t>モ</t>
    </rPh>
    <phoneticPr fontId="2"/>
  </si>
  <si>
    <t>　下関区域</t>
    <rPh sb="1" eb="3">
      <t>シモノセキ</t>
    </rPh>
    <rPh sb="3" eb="5">
      <t>クイキ</t>
    </rPh>
    <phoneticPr fontId="2"/>
  </si>
  <si>
    <t>　豊浦区域</t>
    <rPh sb="1" eb="3">
      <t>トヨウラ</t>
    </rPh>
    <rPh sb="3" eb="5">
      <t>クイキ</t>
    </rPh>
    <phoneticPr fontId="2"/>
  </si>
  <si>
    <t>　菊川区域</t>
    <rPh sb="1" eb="3">
      <t>キクガワ</t>
    </rPh>
    <rPh sb="3" eb="5">
      <t>クイキ</t>
    </rPh>
    <phoneticPr fontId="2"/>
  </si>
  <si>
    <t>　豊田区域</t>
    <rPh sb="1" eb="2">
      <t>トヨ</t>
    </rPh>
    <rPh sb="2" eb="3">
      <t>タ</t>
    </rPh>
    <rPh sb="3" eb="5">
      <t>クイキ</t>
    </rPh>
    <phoneticPr fontId="2"/>
  </si>
  <si>
    <t>　豊北区域</t>
    <rPh sb="1" eb="3">
      <t>ホウホク</t>
    </rPh>
    <rPh sb="3" eb="5">
      <t>クイキ</t>
    </rPh>
    <phoneticPr fontId="2"/>
  </si>
  <si>
    <t>面 積
　　　（㎡）</t>
    <rPh sb="0" eb="1">
      <t>メン</t>
    </rPh>
    <rPh sb="2" eb="3">
      <t>セキ</t>
    </rPh>
    <phoneticPr fontId="2"/>
  </si>
  <si>
    <t>区分</t>
    <rPh sb="0" eb="2">
      <t>クブンチク</t>
    </rPh>
    <phoneticPr fontId="2"/>
  </si>
  <si>
    <t>金　納</t>
    <rPh sb="0" eb="1">
      <t>キン</t>
    </rPh>
    <rPh sb="2" eb="3">
      <t>オサム</t>
    </rPh>
    <phoneticPr fontId="2"/>
  </si>
  <si>
    <t>物　納</t>
    <rPh sb="0" eb="1">
      <t>ブツ</t>
    </rPh>
    <rPh sb="2" eb="3">
      <t>オサム</t>
    </rPh>
    <phoneticPr fontId="2"/>
  </si>
  <si>
    <t>賃 借 料　　【単位：円／１０ａ】</t>
    <rPh sb="0" eb="1">
      <t>チン</t>
    </rPh>
    <rPh sb="2" eb="3">
      <t>シャク</t>
    </rPh>
    <rPh sb="4" eb="5">
      <t>リョウ</t>
    </rPh>
    <rPh sb="8" eb="10">
      <t>タンイ</t>
    </rPh>
    <rPh sb="11" eb="12">
      <t>エン</t>
    </rPh>
    <phoneticPr fontId="2"/>
  </si>
  <si>
    <t>賃 借 料　　【単位：ｋｇ／１０ａ】</t>
    <rPh sb="0" eb="1">
      <t>チン</t>
    </rPh>
    <rPh sb="2" eb="3">
      <t>シャク</t>
    </rPh>
    <rPh sb="4" eb="5">
      <t>リョウ</t>
    </rPh>
    <rPh sb="8" eb="10">
      <t>タンイ</t>
    </rPh>
    <phoneticPr fontId="2"/>
  </si>
  <si>
    <t>下関市農業委員会　　　</t>
    <rPh sb="0" eb="3">
      <t>シモノセキシ</t>
    </rPh>
    <rPh sb="3" eb="5">
      <t>ノウギョウ</t>
    </rPh>
    <rPh sb="5" eb="8">
      <t>イインカイ</t>
    </rPh>
    <phoneticPr fontId="3"/>
  </si>
  <si>
    <t xml:space="preserve">【 田 】 </t>
    <rPh sb="2" eb="3">
      <t>タ</t>
    </rPh>
    <phoneticPr fontId="2"/>
  </si>
  <si>
    <t>【 畑 】</t>
    <rPh sb="2" eb="3">
      <t>ハタ</t>
    </rPh>
    <phoneticPr fontId="2"/>
  </si>
  <si>
    <t>うち
使用貸借</t>
    <rPh sb="3" eb="5">
      <t>シヨウ</t>
    </rPh>
    <rPh sb="5" eb="7">
      <t>タイシャク</t>
    </rPh>
    <phoneticPr fontId="2"/>
  </si>
  <si>
    <t>うち
賃貸借</t>
    <rPh sb="3" eb="6">
      <t>チンタイシャク</t>
    </rPh>
    <phoneticPr fontId="2"/>
  </si>
  <si>
    <t>金納</t>
    <rPh sb="0" eb="1">
      <t>キン</t>
    </rPh>
    <rPh sb="1" eb="2">
      <t>オサム</t>
    </rPh>
    <phoneticPr fontId="2"/>
  </si>
  <si>
    <t>物納</t>
    <rPh sb="0" eb="1">
      <t>ブツ</t>
    </rPh>
    <rPh sb="1" eb="2">
      <t>オサム</t>
    </rPh>
    <phoneticPr fontId="2"/>
  </si>
  <si>
    <t>【田】</t>
    <phoneticPr fontId="2"/>
  </si>
  <si>
    <t>下関市農業委員会</t>
    <rPh sb="0" eb="3">
      <t>シモノセキシ</t>
    </rPh>
    <rPh sb="3" eb="5">
      <t>ノウギョウ</t>
    </rPh>
    <rPh sb="5" eb="8">
      <t>イインカイ</t>
    </rPh>
    <phoneticPr fontId="2"/>
  </si>
  <si>
    <t>区分</t>
    <rPh sb="0" eb="2">
      <t>クブン</t>
    </rPh>
    <phoneticPr fontId="2"/>
  </si>
  <si>
    <t>金納</t>
    <rPh sb="0" eb="2">
      <t>キンノウ</t>
    </rPh>
    <phoneticPr fontId="2"/>
  </si>
  <si>
    <t>物納</t>
    <rPh sb="0" eb="2">
      <t>ブツノウ</t>
    </rPh>
    <phoneticPr fontId="2"/>
  </si>
  <si>
    <t>賃借料（円／１０ａ)</t>
    <rPh sb="0" eb="2">
      <t>チンシャク</t>
    </rPh>
    <rPh sb="2" eb="3">
      <t>リョウ</t>
    </rPh>
    <rPh sb="4" eb="5">
      <t>エン</t>
    </rPh>
    <phoneticPr fontId="2"/>
  </si>
  <si>
    <t>賃借料（ｋｇ／１０ａ）</t>
    <rPh sb="0" eb="2">
      <t>チンシャク</t>
    </rPh>
    <rPh sb="2" eb="3">
      <t>リョウ</t>
    </rPh>
    <phoneticPr fontId="2"/>
  </si>
  <si>
    <t>１０ａ以上の農地</t>
    <rPh sb="3" eb="5">
      <t>イジョウ</t>
    </rPh>
    <rPh sb="6" eb="8">
      <t>ノウチ</t>
    </rPh>
    <phoneticPr fontId="2"/>
  </si>
  <si>
    <t>１０ａ未満の農地</t>
    <rPh sb="3" eb="5">
      <t>ミマン</t>
    </rPh>
    <rPh sb="6" eb="8">
      <t>ノウチ</t>
    </rPh>
    <phoneticPr fontId="2"/>
  </si>
  <si>
    <t>下関区域</t>
    <rPh sb="0" eb="2">
      <t>シモノセキ</t>
    </rPh>
    <rPh sb="2" eb="4">
      <t>クイキ</t>
    </rPh>
    <phoneticPr fontId="2"/>
  </si>
  <si>
    <t>豊浦区域</t>
    <rPh sb="0" eb="2">
      <t>トヨウラ</t>
    </rPh>
    <rPh sb="2" eb="4">
      <t>クイキ</t>
    </rPh>
    <phoneticPr fontId="2"/>
  </si>
  <si>
    <t>菊川区域</t>
    <rPh sb="0" eb="2">
      <t>キクガワ</t>
    </rPh>
    <rPh sb="2" eb="4">
      <t>クイキ</t>
    </rPh>
    <phoneticPr fontId="2"/>
  </si>
  <si>
    <t>豊田区域</t>
    <rPh sb="0" eb="1">
      <t>トヨ</t>
    </rPh>
    <rPh sb="1" eb="2">
      <t>タ</t>
    </rPh>
    <rPh sb="2" eb="4">
      <t>クイキ</t>
    </rPh>
    <phoneticPr fontId="2"/>
  </si>
  <si>
    <t>豊北区域</t>
    <rPh sb="0" eb="2">
      <t>ホウホク</t>
    </rPh>
    <rPh sb="2" eb="4">
      <t>クイキ</t>
    </rPh>
    <phoneticPr fontId="2"/>
  </si>
  <si>
    <t>【畑】</t>
    <phoneticPr fontId="2"/>
  </si>
  <si>
    <t xml:space="preserve">【 田の部 】 </t>
    <rPh sb="2" eb="3">
      <t>タ</t>
    </rPh>
    <rPh sb="4" eb="5">
      <t>ブ</t>
    </rPh>
    <phoneticPr fontId="2"/>
  </si>
  <si>
    <t xml:space="preserve">【 畑の部 】 </t>
    <rPh sb="2" eb="3">
      <t>ハタ</t>
    </rPh>
    <rPh sb="4" eb="5">
      <t>ブ</t>
    </rPh>
    <phoneticPr fontId="2"/>
  </si>
  <si>
    <t>【 田・畑　合計 】</t>
    <rPh sb="2" eb="3">
      <t>タ</t>
    </rPh>
    <rPh sb="4" eb="5">
      <t>ハタケ</t>
    </rPh>
    <rPh sb="6" eb="8">
      <t>ゴウケイ</t>
    </rPh>
    <phoneticPr fontId="2"/>
  </si>
  <si>
    <t>※使用貸借：
※賃貸借　 ：</t>
    <rPh sb="1" eb="3">
      <t>シヨウ</t>
    </rPh>
    <rPh sb="3" eb="5">
      <t>タイシャク</t>
    </rPh>
    <rPh sb="8" eb="11">
      <t>チンタイシャク</t>
    </rPh>
    <phoneticPr fontId="2"/>
  </si>
  <si>
    <t>賃借料を伴わない無償による貸借
賃借料を伴う有償による貸借</t>
    <rPh sb="0" eb="3">
      <t>チンシャクリョウ</t>
    </rPh>
    <rPh sb="4" eb="5">
      <t>トモナ</t>
    </rPh>
    <rPh sb="8" eb="10">
      <t>ムショウ</t>
    </rPh>
    <rPh sb="13" eb="15">
      <t>タイシャク</t>
    </rPh>
    <rPh sb="16" eb="19">
      <t>チンシャクリョウ</t>
    </rPh>
    <rPh sb="20" eb="21">
      <t>トモナ</t>
    </rPh>
    <rPh sb="22" eb="24">
      <t>ユウショウ</t>
    </rPh>
    <rPh sb="27" eb="29">
      <t>タイシャク</t>
    </rPh>
    <phoneticPr fontId="2"/>
  </si>
  <si>
    <t>※賃貸借　 ：賃借料を伴う有償による貸借</t>
    <phoneticPr fontId="2"/>
  </si>
  <si>
    <t>※使用貸借：賃借料を伴わない無償による貸借</t>
    <rPh sb="1" eb="3">
      <t>シヨウ</t>
    </rPh>
    <rPh sb="3" eb="5">
      <t>タイシャク</t>
    </rPh>
    <phoneticPr fontId="2"/>
  </si>
  <si>
    <t>　豊浦区域</t>
    <rPh sb="1" eb="3">
      <t>トヨウラ</t>
    </rPh>
    <rPh sb="3" eb="5">
      <t>クイキ</t>
    </rPh>
    <phoneticPr fontId="3"/>
  </si>
  <si>
    <t>宇賀</t>
    <rPh sb="0" eb="2">
      <t>ウガ</t>
    </rPh>
    <phoneticPr fontId="3"/>
  </si>
  <si>
    <t>小串</t>
    <rPh sb="0" eb="2">
      <t>コグシ</t>
    </rPh>
    <phoneticPr fontId="3"/>
  </si>
  <si>
    <t>川棚</t>
    <rPh sb="0" eb="2">
      <t>カワタナ</t>
    </rPh>
    <phoneticPr fontId="3"/>
  </si>
  <si>
    <t>黒井</t>
    <rPh sb="0" eb="2">
      <t>クロイ</t>
    </rPh>
    <phoneticPr fontId="3"/>
  </si>
  <si>
    <t>室津</t>
    <rPh sb="0" eb="2">
      <t>ムロツ</t>
    </rPh>
    <phoneticPr fontId="3"/>
  </si>
  <si>
    <t>　菊川区域</t>
    <rPh sb="1" eb="3">
      <t>キクガワ</t>
    </rPh>
    <rPh sb="3" eb="5">
      <t>クイキ</t>
    </rPh>
    <phoneticPr fontId="3"/>
  </si>
  <si>
    <t>豊東</t>
    <rPh sb="0" eb="1">
      <t>トヨ</t>
    </rPh>
    <rPh sb="1" eb="2">
      <t>ヒガシ</t>
    </rPh>
    <phoneticPr fontId="3"/>
  </si>
  <si>
    <t>岡枝</t>
    <rPh sb="0" eb="1">
      <t>オカ</t>
    </rPh>
    <rPh sb="1" eb="2">
      <t>エダ</t>
    </rPh>
    <phoneticPr fontId="3"/>
  </si>
  <si>
    <t>楢崎</t>
  </si>
  <si>
    <t>　豊田区域</t>
    <rPh sb="1" eb="2">
      <t>トヨ</t>
    </rPh>
    <rPh sb="2" eb="3">
      <t>タ</t>
    </rPh>
    <rPh sb="3" eb="5">
      <t>クイキ</t>
    </rPh>
    <phoneticPr fontId="3"/>
  </si>
  <si>
    <t>殿居</t>
    <rPh sb="0" eb="1">
      <t>トノ</t>
    </rPh>
    <rPh sb="1" eb="2">
      <t>キョ</t>
    </rPh>
    <phoneticPr fontId="3"/>
  </si>
  <si>
    <t>豊田中</t>
    <rPh sb="0" eb="2">
      <t>トヨタ</t>
    </rPh>
    <rPh sb="2" eb="3">
      <t>ナカ</t>
    </rPh>
    <phoneticPr fontId="3"/>
  </si>
  <si>
    <t>西市</t>
    <rPh sb="0" eb="1">
      <t>ニシ</t>
    </rPh>
    <rPh sb="1" eb="2">
      <t>イチ</t>
    </rPh>
    <phoneticPr fontId="3"/>
  </si>
  <si>
    <t>三豊</t>
    <rPh sb="0" eb="1">
      <t>サン</t>
    </rPh>
    <rPh sb="1" eb="2">
      <t>ユタカ</t>
    </rPh>
    <phoneticPr fontId="3"/>
  </si>
  <si>
    <t>豊田下</t>
    <rPh sb="0" eb="2">
      <t>トヨタ</t>
    </rPh>
    <rPh sb="2" eb="3">
      <t>シモ</t>
    </rPh>
    <phoneticPr fontId="3"/>
  </si>
  <si>
    <t>　豊北区域</t>
    <rPh sb="1" eb="2">
      <t>ホウ</t>
    </rPh>
    <rPh sb="2" eb="3">
      <t>ホク</t>
    </rPh>
    <rPh sb="3" eb="5">
      <t>クイキ</t>
    </rPh>
    <phoneticPr fontId="3"/>
  </si>
  <si>
    <t>神玉</t>
    <rPh sb="0" eb="1">
      <t>カミ</t>
    </rPh>
    <rPh sb="1" eb="2">
      <t>タマ</t>
    </rPh>
    <phoneticPr fontId="3"/>
  </si>
  <si>
    <t>角島</t>
    <rPh sb="0" eb="1">
      <t>ツノ</t>
    </rPh>
    <rPh sb="1" eb="2">
      <t>シマ</t>
    </rPh>
    <phoneticPr fontId="3"/>
  </si>
  <si>
    <t>神田</t>
    <rPh sb="0" eb="2">
      <t>カンダ</t>
    </rPh>
    <phoneticPr fontId="3"/>
  </si>
  <si>
    <t>阿川</t>
    <rPh sb="0" eb="2">
      <t>アガワ</t>
    </rPh>
    <phoneticPr fontId="3"/>
  </si>
  <si>
    <t>粟野</t>
    <rPh sb="0" eb="2">
      <t>アワノ</t>
    </rPh>
    <phoneticPr fontId="3"/>
  </si>
  <si>
    <t>滝部</t>
    <rPh sb="0" eb="1">
      <t>タキ</t>
    </rPh>
    <rPh sb="1" eb="2">
      <t>ベ</t>
    </rPh>
    <phoneticPr fontId="3"/>
  </si>
  <si>
    <t>北宇賀</t>
    <rPh sb="0" eb="1">
      <t>キタ</t>
    </rPh>
    <rPh sb="1" eb="3">
      <t>ウガ</t>
    </rPh>
    <phoneticPr fontId="3"/>
  </si>
  <si>
    <t>田耕</t>
    <rPh sb="0" eb="1">
      <t>タ</t>
    </rPh>
    <rPh sb="1" eb="2">
      <t>タガヤ</t>
    </rPh>
    <phoneticPr fontId="3"/>
  </si>
  <si>
    <t>　下関区域</t>
    <rPh sb="1" eb="3">
      <t>シモノセキ</t>
    </rPh>
    <rPh sb="3" eb="5">
      <t>クイキ</t>
    </rPh>
    <phoneticPr fontId="3"/>
  </si>
  <si>
    <t>旧市内</t>
    <rPh sb="0" eb="3">
      <t>キュウシナイ</t>
    </rPh>
    <phoneticPr fontId="3"/>
  </si>
  <si>
    <t>彦島</t>
    <rPh sb="0" eb="1">
      <t>ヒコ</t>
    </rPh>
    <rPh sb="1" eb="2">
      <t>シマ</t>
    </rPh>
    <phoneticPr fontId="3"/>
  </si>
  <si>
    <t>長府</t>
    <rPh sb="0" eb="2">
      <t>チョウフ</t>
    </rPh>
    <phoneticPr fontId="3"/>
  </si>
  <si>
    <t>王司</t>
    <rPh sb="0" eb="1">
      <t>オウ</t>
    </rPh>
    <rPh sb="1" eb="2">
      <t>シ</t>
    </rPh>
    <phoneticPr fontId="3"/>
  </si>
  <si>
    <t>清末</t>
    <rPh sb="0" eb="2">
      <t>キヨスエ</t>
    </rPh>
    <phoneticPr fontId="3"/>
  </si>
  <si>
    <t>小月</t>
    <rPh sb="0" eb="2">
      <t>オヅキ</t>
    </rPh>
    <phoneticPr fontId="3"/>
  </si>
  <si>
    <t>王喜</t>
    <rPh sb="0" eb="1">
      <t>オウ</t>
    </rPh>
    <rPh sb="1" eb="2">
      <t>キ</t>
    </rPh>
    <phoneticPr fontId="3"/>
  </si>
  <si>
    <t>吉田</t>
    <rPh sb="0" eb="2">
      <t>ヨシダ</t>
    </rPh>
    <phoneticPr fontId="3"/>
  </si>
  <si>
    <t>内日</t>
    <rPh sb="0" eb="1">
      <t>ウチ</t>
    </rPh>
    <rPh sb="1" eb="2">
      <t>ビ</t>
    </rPh>
    <phoneticPr fontId="3"/>
  </si>
  <si>
    <t>勝山</t>
    <rPh sb="0" eb="2">
      <t>カツヤマ</t>
    </rPh>
    <phoneticPr fontId="3"/>
  </si>
  <si>
    <t>川中</t>
    <rPh sb="0" eb="2">
      <t>カワナカ</t>
    </rPh>
    <phoneticPr fontId="3"/>
  </si>
  <si>
    <t>安岡</t>
    <rPh sb="0" eb="2">
      <t>ヤスオカ</t>
    </rPh>
    <phoneticPr fontId="3"/>
  </si>
  <si>
    <t>吉見</t>
    <rPh sb="0" eb="2">
      <t>ヨシミ</t>
    </rPh>
    <phoneticPr fontId="3"/>
  </si>
  <si>
    <t>吉母</t>
    <rPh sb="0" eb="1">
      <t>ヨシ</t>
    </rPh>
    <rPh sb="1" eb="2">
      <t>モ</t>
    </rPh>
    <phoneticPr fontId="3"/>
  </si>
  <si>
    <t>-</t>
  </si>
  <si>
    <t>-</t>
    <phoneticPr fontId="2"/>
  </si>
  <si>
    <t>-</t>
    <phoneticPr fontId="2"/>
  </si>
  <si>
    <t>-</t>
    <phoneticPr fontId="2"/>
  </si>
  <si>
    <t>平成28年度</t>
    <phoneticPr fontId="2"/>
  </si>
  <si>
    <t>平成29年度</t>
    <phoneticPr fontId="2"/>
  </si>
  <si>
    <t>平成30年度</t>
    <phoneticPr fontId="2"/>
  </si>
  <si>
    <t>-</t>
    <phoneticPr fontId="16"/>
  </si>
  <si>
    <t>-</t>
    <phoneticPr fontId="16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</si>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</sst>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#,##0.0_);[Red]\(#,##0.0\)"/>
    <numFmt numFmtId="179" formatCode="#,##0_);[Red]\(#,##0\)"/>
    <numFmt numFmtId="180" formatCode="0.0_);[Red]\(0.0\)"/>
  </numFmts>
  <fonts count="17"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40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4" xfId="0" applyBorder="1" applyAlignment="1">
      <alignment vertical="center"/>
    </xf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6" fillId="0" borderId="0" xfId="3">
      <alignment vertical="center"/>
    </xf>
    <xf numFmtId="0" fontId="6" fillId="0" borderId="0" xfId="3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10" fillId="0" borderId="0" xfId="2" applyFont="1" applyFill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1" xfId="0" applyFont="1" applyFill="1" applyBorder="1">
      <alignment vertical="center"/>
    </xf>
    <xf numFmtId="0" fontId="1" fillId="0" borderId="22" xfId="0" applyFont="1" applyFill="1" applyBorder="1">
      <alignment vertical="center"/>
    </xf>
    <xf numFmtId="0" fontId="0" fillId="0" borderId="3" xfId="0" applyFill="1" applyBorder="1" applyAlignment="1">
      <alignment vertical="center"/>
    </xf>
    <xf numFmtId="0" fontId="1" fillId="0" borderId="25" xfId="0" applyFont="1" applyFill="1" applyBorder="1">
      <alignment vertical="center"/>
    </xf>
    <xf numFmtId="0" fontId="1" fillId="0" borderId="26" xfId="0" applyFont="1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1" fillId="0" borderId="28" xfId="0" applyFont="1" applyFill="1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0" fontId="1" fillId="0" borderId="30" xfId="0" applyFont="1" applyFill="1" applyBorder="1">
      <alignment vertical="center"/>
    </xf>
    <xf numFmtId="0" fontId="1" fillId="0" borderId="31" xfId="0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1" fillId="0" borderId="21" xfId="0" applyFont="1" applyFill="1" applyBorder="1">
      <alignment vertical="center"/>
    </xf>
    <xf numFmtId="176" fontId="0" fillId="0" borderId="28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26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31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47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176" fontId="15" fillId="0" borderId="1" xfId="0" applyNumberFormat="1" applyFont="1" applyFill="1" applyBorder="1" applyAlignment="1">
      <alignment horizontal="right" vertical="center"/>
    </xf>
    <xf numFmtId="177" fontId="15" fillId="0" borderId="1" xfId="0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0" borderId="26" xfId="0" applyNumberFormat="1" applyFont="1" applyFill="1" applyBorder="1" applyAlignment="1">
      <alignment vertical="center"/>
    </xf>
    <xf numFmtId="177" fontId="15" fillId="0" borderId="28" xfId="0" applyNumberFormat="1" applyFont="1" applyFill="1" applyBorder="1" applyAlignment="1">
      <alignment horizontal="center" vertical="center"/>
    </xf>
    <xf numFmtId="176" fontId="15" fillId="0" borderId="26" xfId="0" applyNumberFormat="1" applyFont="1" applyFill="1" applyBorder="1" applyAlignment="1">
      <alignment horizontal="right" vertical="center"/>
    </xf>
    <xf numFmtId="176" fontId="15" fillId="0" borderId="28" xfId="0" applyNumberFormat="1" applyFont="1" applyFill="1" applyBorder="1" applyAlignment="1">
      <alignment vertical="center"/>
    </xf>
    <xf numFmtId="176" fontId="15" fillId="0" borderId="28" xfId="0" applyNumberFormat="1" applyFont="1" applyFill="1" applyBorder="1" applyAlignment="1">
      <alignment horizontal="right" vertical="center"/>
    </xf>
    <xf numFmtId="176" fontId="15" fillId="0" borderId="28" xfId="0" applyNumberFormat="1" applyFont="1" applyFill="1" applyBorder="1" applyAlignment="1">
      <alignment horizontal="center" vertical="center"/>
    </xf>
    <xf numFmtId="176" fontId="7" fillId="0" borderId="28" xfId="4" applyNumberFormat="1" applyFont="1" applyFill="1" applyBorder="1" applyAlignment="1">
      <alignment vertical="center"/>
    </xf>
    <xf numFmtId="176" fontId="7" fillId="0" borderId="28" xfId="4" applyNumberFormat="1" applyFont="1" applyFill="1" applyBorder="1" applyAlignment="1">
      <alignment horizontal="right" vertical="center"/>
    </xf>
    <xf numFmtId="177" fontId="15" fillId="0" borderId="28" xfId="0" applyNumberFormat="1" applyFont="1" applyFill="1" applyBorder="1" applyAlignment="1">
      <alignment horizontal="right" vertical="center"/>
    </xf>
    <xf numFmtId="176" fontId="15" fillId="0" borderId="31" xfId="0" applyNumberFormat="1" applyFont="1" applyFill="1" applyBorder="1" applyAlignment="1">
      <alignment vertical="center"/>
    </xf>
    <xf numFmtId="176" fontId="15" fillId="0" borderId="31" xfId="0" applyNumberFormat="1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7" fontId="0" fillId="0" borderId="26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6" fontId="0" fillId="0" borderId="28" xfId="0" applyNumberFormat="1" applyFill="1" applyBorder="1" applyAlignment="1">
      <alignment vertical="center"/>
    </xf>
    <xf numFmtId="176" fontId="15" fillId="0" borderId="28" xfId="0" applyNumberFormat="1" applyFont="1" applyFill="1" applyBorder="1" applyAlignment="1">
      <alignment horizontal="center" vertical="center" shrinkToFit="1"/>
    </xf>
    <xf numFmtId="177" fontId="0" fillId="0" borderId="31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center" vertical="center"/>
    </xf>
    <xf numFmtId="176" fontId="7" fillId="0" borderId="32" xfId="4" applyNumberFormat="1" applyFont="1" applyFill="1" applyBorder="1" applyAlignment="1">
      <alignment horizontal="center" vertical="center"/>
    </xf>
    <xf numFmtId="177" fontId="7" fillId="0" borderId="32" xfId="4" applyNumberFormat="1" applyFont="1" applyFill="1" applyBorder="1" applyAlignment="1">
      <alignment horizontal="center" vertical="center"/>
    </xf>
    <xf numFmtId="176" fontId="7" fillId="0" borderId="32" xfId="4" applyNumberFormat="1" applyFont="1" applyFill="1" applyBorder="1" applyAlignment="1">
      <alignment horizontal="right" vertical="center"/>
    </xf>
    <xf numFmtId="176" fontId="7" fillId="0" borderId="32" xfId="4" applyNumberFormat="1" applyFont="1" applyFill="1" applyBorder="1" applyAlignment="1">
      <alignment vertical="center"/>
    </xf>
    <xf numFmtId="176" fontId="7" fillId="0" borderId="49" xfId="4" applyNumberFormat="1" applyFont="1" applyFill="1" applyBorder="1" applyAlignment="1">
      <alignment horizontal="center" vertical="center"/>
    </xf>
    <xf numFmtId="177" fontId="7" fillId="0" borderId="49" xfId="4" applyNumberFormat="1" applyFont="1" applyFill="1" applyBorder="1" applyAlignment="1">
      <alignment horizontal="center" vertical="center"/>
    </xf>
    <xf numFmtId="177" fontId="7" fillId="0" borderId="1" xfId="4" applyNumberFormat="1" applyFont="1" applyFill="1" applyBorder="1" applyAlignment="1">
      <alignment horizontal="center" vertical="center"/>
    </xf>
    <xf numFmtId="176" fontId="1" fillId="0" borderId="32" xfId="4" applyNumberFormat="1" applyFont="1" applyFill="1" applyBorder="1" applyAlignment="1">
      <alignment horizontal="center" vertical="center"/>
    </xf>
    <xf numFmtId="177" fontId="1" fillId="0" borderId="32" xfId="4" applyNumberFormat="1" applyFont="1" applyFill="1" applyBorder="1" applyAlignment="1">
      <alignment horizontal="center" vertical="center"/>
    </xf>
    <xf numFmtId="176" fontId="0" fillId="0" borderId="28" xfId="0" applyNumberFormat="1" applyFill="1" applyBorder="1" applyAlignment="1">
      <alignment horizontal="center" vertical="center"/>
    </xf>
    <xf numFmtId="177" fontId="1" fillId="0" borderId="49" xfId="4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vertical="center"/>
    </xf>
    <xf numFmtId="177" fontId="15" fillId="0" borderId="28" xfId="0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horizontal="right" vertical="center" shrinkToFit="1"/>
    </xf>
    <xf numFmtId="177" fontId="0" fillId="0" borderId="28" xfId="0" applyNumberForma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1" fillId="0" borderId="32" xfId="0" applyFon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176" fontId="0" fillId="0" borderId="32" xfId="0" applyNumberFormat="1" applyFill="1" applyBorder="1" applyAlignment="1">
      <alignment horizontal="center" vertical="center"/>
    </xf>
    <xf numFmtId="0" fontId="1" fillId="0" borderId="34" xfId="0" applyFont="1" applyFill="1" applyBorder="1">
      <alignment vertical="center"/>
    </xf>
    <xf numFmtId="0" fontId="1" fillId="0" borderId="35" xfId="0" applyFont="1" applyFill="1" applyBorder="1" applyAlignment="1">
      <alignment horizontal="center" vertical="center"/>
    </xf>
    <xf numFmtId="176" fontId="0" fillId="0" borderId="35" xfId="0" applyNumberFormat="1" applyFill="1" applyBorder="1" applyAlignment="1">
      <alignment vertical="center"/>
    </xf>
    <xf numFmtId="177" fontId="0" fillId="0" borderId="35" xfId="0" applyNumberForma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" fillId="0" borderId="32" xfId="4" applyNumberFormat="1" applyFont="1" applyFill="1" applyBorder="1" applyAlignment="1">
      <alignment vertical="center"/>
    </xf>
    <xf numFmtId="176" fontId="1" fillId="0" borderId="49" xfId="4" applyNumberFormat="1" applyFont="1" applyFill="1" applyBorder="1" applyAlignment="1">
      <alignment horizontal="center" vertical="center"/>
    </xf>
    <xf numFmtId="177" fontId="7" fillId="0" borderId="1" xfId="4" applyNumberFormat="1" applyFont="1" applyFill="1" applyBorder="1" applyAlignment="1">
      <alignment vertical="center"/>
    </xf>
    <xf numFmtId="176" fontId="1" fillId="0" borderId="1" xfId="4" applyNumberFormat="1" applyFont="1" applyFill="1" applyBorder="1" applyAlignment="1">
      <alignment horizontal="center" vertical="center"/>
    </xf>
    <xf numFmtId="177" fontId="1" fillId="0" borderId="1" xfId="4" applyNumberFormat="1" applyFont="1" applyFill="1" applyBorder="1" applyAlignment="1">
      <alignment horizontal="center" vertical="center"/>
    </xf>
    <xf numFmtId="177" fontId="1" fillId="0" borderId="26" xfId="0" applyNumberFormat="1" applyFont="1" applyFill="1" applyBorder="1" applyAlignment="1">
      <alignment horizontal="center" vertical="center"/>
    </xf>
    <xf numFmtId="177" fontId="1" fillId="0" borderId="28" xfId="0" applyNumberFormat="1" applyFont="1" applyFill="1" applyBorder="1" applyAlignment="1">
      <alignment horizontal="center" vertical="center"/>
    </xf>
    <xf numFmtId="176" fontId="1" fillId="0" borderId="58" xfId="0" applyNumberFormat="1" applyFont="1" applyFill="1" applyBorder="1" applyAlignment="1">
      <alignment horizontal="center" vertical="center"/>
    </xf>
    <xf numFmtId="177" fontId="1" fillId="0" borderId="59" xfId="0" applyNumberFormat="1" applyFont="1" applyFill="1" applyBorder="1" applyAlignment="1">
      <alignment horizontal="center" vertical="center"/>
    </xf>
    <xf numFmtId="176" fontId="1" fillId="0" borderId="1" xfId="4" applyNumberFormat="1" applyFont="1" applyFill="1" applyBorder="1" applyAlignment="1">
      <alignment horizontal="right" vertical="center"/>
    </xf>
    <xf numFmtId="176" fontId="1" fillId="0" borderId="28" xfId="0" applyNumberFormat="1" applyFont="1" applyFill="1" applyBorder="1" applyAlignment="1">
      <alignment horizontal="right" vertical="center"/>
    </xf>
    <xf numFmtId="176" fontId="1" fillId="0" borderId="58" xfId="0" applyNumberFormat="1" applyFont="1" applyFill="1" applyBorder="1" applyAlignment="1">
      <alignment horizontal="right" vertical="center"/>
    </xf>
    <xf numFmtId="176" fontId="7" fillId="0" borderId="1" xfId="4" applyNumberFormat="1" applyFont="1" applyFill="1" applyBorder="1" applyAlignment="1">
      <alignment vertical="center"/>
    </xf>
    <xf numFmtId="177" fontId="1" fillId="0" borderId="1" xfId="4" applyNumberFormat="1" applyFont="1" applyFill="1" applyBorder="1" applyAlignment="1">
      <alignment vertical="center"/>
    </xf>
    <xf numFmtId="176" fontId="7" fillId="0" borderId="26" xfId="4" applyNumberFormat="1" applyFont="1" applyFill="1" applyBorder="1" applyAlignment="1">
      <alignment vertical="center"/>
    </xf>
    <xf numFmtId="177" fontId="1" fillId="0" borderId="26" xfId="0" applyNumberFormat="1" applyFont="1" applyFill="1" applyBorder="1" applyAlignment="1">
      <alignment vertical="center"/>
    </xf>
    <xf numFmtId="176" fontId="1" fillId="0" borderId="28" xfId="0" applyNumberFormat="1" applyFont="1" applyFill="1" applyBorder="1" applyAlignment="1">
      <alignment horizontal="center" vertical="center"/>
    </xf>
    <xf numFmtId="176" fontId="7" fillId="0" borderId="28" xfId="4" applyNumberFormat="1" applyFont="1" applyFill="1" applyBorder="1" applyAlignment="1">
      <alignment horizontal="center" vertical="center"/>
    </xf>
    <xf numFmtId="176" fontId="1" fillId="0" borderId="28" xfId="4" applyNumberFormat="1" applyFill="1" applyBorder="1" applyAlignment="1">
      <alignment vertical="center"/>
    </xf>
    <xf numFmtId="176" fontId="1" fillId="0" borderId="32" xfId="4" applyNumberFormat="1" applyFill="1" applyBorder="1" applyAlignment="1">
      <alignment vertical="center"/>
    </xf>
    <xf numFmtId="176" fontId="7" fillId="0" borderId="35" xfId="4" applyNumberFormat="1" applyFont="1" applyFill="1" applyBorder="1" applyAlignment="1">
      <alignment horizontal="center" vertical="center"/>
    </xf>
    <xf numFmtId="177" fontId="1" fillId="0" borderId="35" xfId="0" applyNumberFormat="1" applyFont="1" applyFill="1" applyBorder="1" applyAlignment="1">
      <alignment horizontal="center" vertical="center"/>
    </xf>
    <xf numFmtId="0" fontId="5" fillId="0" borderId="21" xfId="0" applyFont="1" applyFill="1" applyBorder="1">
      <alignment vertical="center"/>
    </xf>
    <xf numFmtId="0" fontId="5" fillId="0" borderId="22" xfId="0" applyFont="1" applyFill="1" applyBorder="1">
      <alignment vertical="center"/>
    </xf>
    <xf numFmtId="180" fontId="0" fillId="0" borderId="1" xfId="0" applyNumberFormat="1" applyFill="1" applyBorder="1" applyAlignment="1">
      <alignment horizontal="right" vertical="center"/>
    </xf>
    <xf numFmtId="0" fontId="5" fillId="0" borderId="23" xfId="0" applyFont="1" applyFill="1" applyBorder="1">
      <alignment vertical="center"/>
    </xf>
    <xf numFmtId="0" fontId="5" fillId="0" borderId="24" xfId="0" applyFont="1" applyFill="1" applyBorder="1">
      <alignment vertical="center"/>
    </xf>
    <xf numFmtId="176" fontId="0" fillId="0" borderId="50" xfId="0" applyNumberFormat="1" applyFill="1" applyBorder="1" applyAlignment="1">
      <alignment horizontal="right" vertical="center"/>
    </xf>
    <xf numFmtId="177" fontId="0" fillId="0" borderId="50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5" fillId="0" borderId="24" xfId="0" applyFont="1" applyFill="1" applyBorder="1" applyAlignment="1">
      <alignment horizontal="right" vertical="center"/>
    </xf>
    <xf numFmtId="176" fontId="0" fillId="0" borderId="50" xfId="0" applyNumberFormat="1" applyFill="1" applyBorder="1" applyAlignment="1">
      <alignment horizontal="center" vertical="center"/>
    </xf>
    <xf numFmtId="177" fontId="0" fillId="0" borderId="50" xfId="0" applyNumberFormat="1" applyFill="1" applyBorder="1" applyAlignment="1">
      <alignment vertical="center"/>
    </xf>
    <xf numFmtId="176" fontId="0" fillId="0" borderId="50" xfId="0" applyNumberFormat="1" applyFill="1" applyBorder="1" applyAlignment="1">
      <alignment vertical="center"/>
    </xf>
    <xf numFmtId="0" fontId="6" fillId="0" borderId="0" xfId="3" applyFill="1">
      <alignment vertical="center"/>
    </xf>
    <xf numFmtId="0" fontId="9" fillId="0" borderId="75" xfId="2" applyFont="1" applyFill="1" applyBorder="1" applyAlignment="1">
      <alignment horizontal="center" vertical="center"/>
    </xf>
    <xf numFmtId="176" fontId="9" fillId="0" borderId="45" xfId="2" applyNumberFormat="1" applyFont="1" applyFill="1" applyBorder="1" applyAlignment="1">
      <alignment vertical="center"/>
    </xf>
    <xf numFmtId="176" fontId="9" fillId="0" borderId="41" xfId="2" applyNumberFormat="1" applyFont="1" applyFill="1" applyBorder="1" applyAlignment="1">
      <alignment horizontal="right" vertical="center"/>
    </xf>
    <xf numFmtId="176" fontId="9" fillId="0" borderId="42" xfId="2" applyNumberFormat="1" applyFont="1" applyFill="1" applyBorder="1" applyAlignment="1">
      <alignment horizontal="right" vertical="center"/>
    </xf>
    <xf numFmtId="176" fontId="9" fillId="0" borderId="43" xfId="2" applyNumberFormat="1" applyFont="1" applyFill="1" applyBorder="1" applyAlignment="1">
      <alignment horizontal="right" vertical="center"/>
    </xf>
    <xf numFmtId="176" fontId="0" fillId="0" borderId="41" xfId="2" applyNumberFormat="1" applyFont="1" applyFill="1" applyBorder="1" applyAlignment="1">
      <alignment horizontal="right" vertical="center"/>
    </xf>
    <xf numFmtId="176" fontId="0" fillId="0" borderId="42" xfId="2" applyNumberFormat="1" applyFont="1" applyFill="1" applyBorder="1" applyAlignment="1">
      <alignment horizontal="right" vertical="center"/>
    </xf>
    <xf numFmtId="176" fontId="0" fillId="0" borderId="44" xfId="2" applyNumberFormat="1" applyFont="1" applyFill="1" applyBorder="1" applyAlignment="1">
      <alignment horizontal="right" vertical="center"/>
    </xf>
    <xf numFmtId="177" fontId="0" fillId="0" borderId="41" xfId="2" applyNumberFormat="1" applyFont="1" applyFill="1" applyBorder="1" applyAlignment="1">
      <alignment horizontal="center" vertical="center"/>
    </xf>
    <xf numFmtId="177" fontId="0" fillId="0" borderId="42" xfId="2" applyNumberFormat="1" applyFont="1" applyFill="1" applyBorder="1" applyAlignment="1">
      <alignment horizontal="center" vertical="center"/>
    </xf>
    <xf numFmtId="177" fontId="0" fillId="0" borderId="43" xfId="2" applyNumberFormat="1" applyFont="1" applyFill="1" applyBorder="1" applyAlignment="1">
      <alignment horizontal="center" vertical="center"/>
    </xf>
    <xf numFmtId="177" fontId="0" fillId="0" borderId="46" xfId="2" applyNumberFormat="1" applyFont="1" applyFill="1" applyBorder="1" applyAlignment="1">
      <alignment horizontal="center" vertical="center"/>
    </xf>
    <xf numFmtId="0" fontId="9" fillId="0" borderId="39" xfId="2" applyFont="1" applyFill="1" applyBorder="1" applyAlignment="1">
      <alignment horizontal="center" vertical="center"/>
    </xf>
    <xf numFmtId="176" fontId="9" fillId="0" borderId="17" xfId="2" applyNumberFormat="1" applyFont="1" applyFill="1" applyBorder="1" applyAlignment="1">
      <alignment vertical="center"/>
    </xf>
    <xf numFmtId="0" fontId="9" fillId="0" borderId="3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176" fontId="0" fillId="0" borderId="41" xfId="2" applyNumberFormat="1" applyFont="1" applyFill="1" applyBorder="1" applyAlignment="1">
      <alignment horizontal="center" vertical="center"/>
    </xf>
    <xf numFmtId="176" fontId="0" fillId="0" borderId="42" xfId="2" applyNumberFormat="1" applyFont="1" applyFill="1" applyBorder="1" applyAlignment="1">
      <alignment horizontal="center" vertical="center"/>
    </xf>
    <xf numFmtId="176" fontId="0" fillId="0" borderId="44" xfId="2" applyNumberFormat="1" applyFont="1" applyFill="1" applyBorder="1" applyAlignment="1">
      <alignment horizontal="center" vertical="center"/>
    </xf>
    <xf numFmtId="177" fontId="9" fillId="0" borderId="41" xfId="2" applyNumberFormat="1" applyFont="1" applyFill="1" applyBorder="1" applyAlignment="1">
      <alignment horizontal="center" vertical="center"/>
    </xf>
    <xf numFmtId="177" fontId="9" fillId="0" borderId="42" xfId="2" applyNumberFormat="1" applyFont="1" applyFill="1" applyBorder="1" applyAlignment="1">
      <alignment horizontal="center" vertical="center"/>
    </xf>
    <xf numFmtId="177" fontId="9" fillId="0" borderId="43" xfId="2" applyNumberFormat="1" applyFont="1" applyFill="1" applyBorder="1" applyAlignment="1">
      <alignment horizontal="center" vertical="center"/>
    </xf>
    <xf numFmtId="0" fontId="6" fillId="0" borderId="30" xfId="3" applyFont="1" applyFill="1" applyBorder="1" applyAlignment="1">
      <alignment horizontal="center" vertical="center"/>
    </xf>
    <xf numFmtId="176" fontId="0" fillId="0" borderId="43" xfId="2" applyNumberFormat="1" applyFont="1" applyFill="1" applyBorder="1" applyAlignment="1">
      <alignment horizontal="center" vertical="center"/>
    </xf>
    <xf numFmtId="177" fontId="0" fillId="0" borderId="88" xfId="0" applyNumberFormat="1" applyFill="1" applyBorder="1" applyAlignment="1">
      <alignment horizontal="center" vertical="center"/>
    </xf>
    <xf numFmtId="177" fontId="0" fillId="0" borderId="48" xfId="2" applyNumberFormat="1" applyFont="1" applyFill="1" applyBorder="1" applyAlignment="1">
      <alignment horizontal="center" vertical="center"/>
    </xf>
    <xf numFmtId="177" fontId="0" fillId="0" borderId="48" xfId="2" applyNumberFormat="1" applyFont="1" applyFill="1" applyBorder="1" applyAlignment="1">
      <alignment horizontal="right" vertical="center"/>
    </xf>
    <xf numFmtId="177" fontId="0" fillId="0" borderId="42" xfId="2" applyNumberFormat="1" applyFont="1" applyFill="1" applyBorder="1" applyAlignment="1">
      <alignment horizontal="right" vertical="center"/>
    </xf>
    <xf numFmtId="177" fontId="0" fillId="0" borderId="46" xfId="2" applyNumberFormat="1" applyFont="1" applyFill="1" applyBorder="1" applyAlignment="1">
      <alignment horizontal="right" vertical="center"/>
    </xf>
    <xf numFmtId="176" fontId="9" fillId="0" borderId="94" xfId="2" applyNumberFormat="1" applyFont="1" applyFill="1" applyBorder="1" applyAlignment="1">
      <alignment vertical="center"/>
    </xf>
    <xf numFmtId="176" fontId="0" fillId="0" borderId="108" xfId="2" applyNumberFormat="1" applyFont="1" applyFill="1" applyBorder="1" applyAlignment="1">
      <alignment horizontal="right" vertical="center"/>
    </xf>
    <xf numFmtId="176" fontId="0" fillId="0" borderId="95" xfId="2" applyNumberFormat="1" applyFont="1" applyFill="1" applyBorder="1" applyAlignment="1">
      <alignment horizontal="right" vertical="center"/>
    </xf>
    <xf numFmtId="176" fontId="0" fillId="0" borderId="96" xfId="2" applyNumberFormat="1" applyFont="1" applyFill="1" applyBorder="1" applyAlignment="1">
      <alignment horizontal="right" vertical="center"/>
    </xf>
    <xf numFmtId="176" fontId="9" fillId="0" borderId="108" xfId="2" applyNumberFormat="1" applyFont="1" applyFill="1" applyBorder="1" applyAlignment="1">
      <alignment horizontal="right" vertical="center"/>
    </xf>
    <xf numFmtId="176" fontId="9" fillId="0" borderId="95" xfId="2" applyNumberFormat="1" applyFont="1" applyFill="1" applyBorder="1" applyAlignment="1">
      <alignment horizontal="right" vertical="center"/>
    </xf>
    <xf numFmtId="176" fontId="9" fillId="0" borderId="96" xfId="2" applyNumberFormat="1" applyFont="1" applyFill="1" applyBorder="1" applyAlignment="1">
      <alignment horizontal="right" vertical="center"/>
    </xf>
    <xf numFmtId="176" fontId="0" fillId="0" borderId="108" xfId="2" applyNumberFormat="1" applyFont="1" applyFill="1" applyBorder="1" applyAlignment="1">
      <alignment horizontal="center" vertical="center"/>
    </xf>
    <xf numFmtId="176" fontId="0" fillId="0" borderId="95" xfId="2" applyNumberFormat="1" applyFont="1" applyFill="1" applyBorder="1" applyAlignment="1">
      <alignment horizontal="center" vertical="center"/>
    </xf>
    <xf numFmtId="176" fontId="0" fillId="0" borderId="96" xfId="2" applyNumberFormat="1" applyFont="1" applyFill="1" applyBorder="1" applyAlignment="1">
      <alignment horizontal="center" vertical="center"/>
    </xf>
    <xf numFmtId="177" fontId="9" fillId="0" borderId="108" xfId="2" applyNumberFormat="1" applyFont="1" applyFill="1" applyBorder="1" applyAlignment="1">
      <alignment horizontal="center" vertical="center"/>
    </xf>
    <xf numFmtId="177" fontId="9" fillId="0" borderId="95" xfId="2" applyNumberFormat="1" applyFont="1" applyFill="1" applyBorder="1" applyAlignment="1">
      <alignment horizontal="center" vertical="center"/>
    </xf>
    <xf numFmtId="177" fontId="9" fillId="0" borderId="98" xfId="2" applyNumberFormat="1" applyFont="1" applyFill="1" applyBorder="1" applyAlignment="1">
      <alignment horizontal="center" vertical="center"/>
    </xf>
    <xf numFmtId="176" fontId="9" fillId="0" borderId="30" xfId="2" applyNumberFormat="1" applyFont="1" applyFill="1" applyBorder="1" applyAlignment="1">
      <alignment vertical="center"/>
    </xf>
    <xf numFmtId="176" fontId="9" fillId="0" borderId="13" xfId="2" applyNumberFormat="1" applyFont="1" applyFill="1" applyBorder="1" applyAlignment="1">
      <alignment horizontal="center" vertical="center"/>
    </xf>
    <xf numFmtId="176" fontId="9" fillId="0" borderId="14" xfId="2" applyNumberFormat="1" applyFont="1" applyFill="1" applyBorder="1" applyAlignment="1">
      <alignment horizontal="center" vertical="center"/>
    </xf>
    <xf numFmtId="176" fontId="9" fillId="0" borderId="15" xfId="2" applyNumberFormat="1" applyFont="1" applyFill="1" applyBorder="1" applyAlignment="1">
      <alignment horizontal="center" vertical="center"/>
    </xf>
    <xf numFmtId="179" fontId="9" fillId="0" borderId="13" xfId="2" applyNumberFormat="1" applyFont="1" applyFill="1" applyBorder="1" applyAlignment="1">
      <alignment horizontal="center" vertical="center"/>
    </xf>
    <xf numFmtId="179" fontId="9" fillId="0" borderId="14" xfId="2" applyNumberFormat="1" applyFont="1" applyFill="1" applyBorder="1" applyAlignment="1">
      <alignment horizontal="center" vertical="center"/>
    </xf>
    <xf numFmtId="179" fontId="9" fillId="0" borderId="18" xfId="2" applyNumberFormat="1" applyFont="1" applyFill="1" applyBorder="1" applyAlignment="1">
      <alignment horizontal="center" vertical="center"/>
    </xf>
    <xf numFmtId="176" fontId="9" fillId="0" borderId="45" xfId="2" applyNumberFormat="1" applyFont="1" applyFill="1" applyBorder="1" applyAlignment="1">
      <alignment horizontal="right" vertical="center"/>
    </xf>
    <xf numFmtId="176" fontId="9" fillId="0" borderId="51" xfId="2" applyNumberFormat="1" applyFont="1" applyFill="1" applyBorder="1" applyAlignment="1">
      <alignment horizontal="center" vertical="center"/>
    </xf>
    <xf numFmtId="176" fontId="9" fillId="0" borderId="52" xfId="2" applyNumberFormat="1" applyFont="1" applyFill="1" applyBorder="1" applyAlignment="1">
      <alignment horizontal="center" vertical="center"/>
    </xf>
    <xf numFmtId="176" fontId="9" fillId="0" borderId="53" xfId="2" applyNumberFormat="1" applyFont="1" applyFill="1" applyBorder="1" applyAlignment="1">
      <alignment horizontal="center" vertical="center"/>
    </xf>
    <xf numFmtId="179" fontId="9" fillId="0" borderId="51" xfId="2" applyNumberFormat="1" applyFont="1" applyFill="1" applyBorder="1" applyAlignment="1">
      <alignment horizontal="center" vertical="center"/>
    </xf>
    <xf numFmtId="179" fontId="9" fillId="0" borderId="52" xfId="2" applyNumberFormat="1" applyFont="1" applyFill="1" applyBorder="1" applyAlignment="1">
      <alignment horizontal="center" vertical="center"/>
    </xf>
    <xf numFmtId="179" fontId="9" fillId="0" borderId="56" xfId="2" applyNumberFormat="1" applyFont="1" applyFill="1" applyBorder="1" applyAlignment="1">
      <alignment horizontal="center" vertical="center"/>
    </xf>
    <xf numFmtId="177" fontId="0" fillId="0" borderId="10" xfId="0" applyNumberFormat="1" applyFill="1" applyBorder="1" applyAlignment="1">
      <alignment horizontal="right" vertical="center"/>
    </xf>
    <xf numFmtId="177" fontId="0" fillId="0" borderId="54" xfId="2" applyNumberFormat="1" applyFont="1" applyFill="1" applyBorder="1" applyAlignment="1">
      <alignment horizontal="right" vertical="center"/>
    </xf>
    <xf numFmtId="177" fontId="0" fillId="0" borderId="53" xfId="2" applyNumberFormat="1" applyFont="1" applyFill="1" applyBorder="1" applyAlignment="1">
      <alignment horizontal="right" vertical="center"/>
    </xf>
    <xf numFmtId="177" fontId="0" fillId="0" borderId="51" xfId="2" applyNumberFormat="1" applyFont="1" applyFill="1" applyBorder="1" applyAlignment="1">
      <alignment horizontal="right" vertical="center"/>
    </xf>
    <xf numFmtId="177" fontId="0" fillId="0" borderId="52" xfId="2" applyNumberFormat="1" applyFont="1" applyFill="1" applyBorder="1" applyAlignment="1">
      <alignment horizontal="right" vertical="center"/>
    </xf>
    <xf numFmtId="177" fontId="0" fillId="0" borderId="55" xfId="2" applyNumberFormat="1" applyFont="1" applyFill="1" applyBorder="1" applyAlignment="1">
      <alignment horizontal="right" vertical="center"/>
    </xf>
    <xf numFmtId="176" fontId="0" fillId="0" borderId="88" xfId="2" applyNumberFormat="1" applyFont="1" applyFill="1" applyBorder="1" applyAlignment="1">
      <alignment horizontal="right" vertical="center"/>
    </xf>
    <xf numFmtId="179" fontId="0" fillId="0" borderId="88" xfId="2" applyNumberFormat="1" applyFont="1" applyFill="1" applyBorder="1" applyAlignment="1">
      <alignment horizontal="center" vertical="center"/>
    </xf>
    <xf numFmtId="179" fontId="0" fillId="0" borderId="95" xfId="2" applyNumberFormat="1" applyFont="1" applyFill="1" applyBorder="1" applyAlignment="1">
      <alignment horizontal="center" vertical="center"/>
    </xf>
    <xf numFmtId="179" fontId="0" fillId="0" borderId="96" xfId="2" applyNumberFormat="1" applyFont="1" applyFill="1" applyBorder="1" applyAlignment="1">
      <alignment horizontal="center" vertical="center"/>
    </xf>
    <xf numFmtId="177" fontId="9" fillId="0" borderId="108" xfId="2" applyNumberFormat="1" applyFont="1" applyFill="1" applyBorder="1" applyAlignment="1">
      <alignment horizontal="right" vertical="center"/>
    </xf>
    <xf numFmtId="177" fontId="9" fillId="0" borderId="98" xfId="2" applyNumberFormat="1" applyFont="1" applyFill="1" applyBorder="1" applyAlignment="1">
      <alignment horizontal="right" vertical="center"/>
    </xf>
    <xf numFmtId="176" fontId="0" fillId="0" borderId="89" xfId="2" applyNumberFormat="1" applyFont="1" applyFill="1" applyBorder="1" applyAlignment="1">
      <alignment horizontal="right" vertical="center"/>
    </xf>
    <xf numFmtId="176" fontId="0" fillId="0" borderId="90" xfId="2" applyNumberFormat="1" applyFont="1" applyFill="1" applyBorder="1" applyAlignment="1">
      <alignment horizontal="right" vertical="center"/>
    </xf>
    <xf numFmtId="176" fontId="0" fillId="0" borderId="91" xfId="2" applyNumberFormat="1" applyFont="1" applyFill="1" applyBorder="1" applyAlignment="1">
      <alignment horizontal="right" vertical="center"/>
    </xf>
    <xf numFmtId="179" fontId="0" fillId="0" borderId="13" xfId="2" applyNumberFormat="1" applyFont="1" applyFill="1" applyBorder="1" applyAlignment="1">
      <alignment horizontal="center" vertical="center"/>
    </xf>
    <xf numFmtId="179" fontId="0" fillId="0" borderId="14" xfId="2" applyNumberFormat="1" applyFont="1" applyFill="1" applyBorder="1" applyAlignment="1">
      <alignment horizontal="center" vertical="center"/>
    </xf>
    <xf numFmtId="179" fontId="0" fillId="0" borderId="18" xfId="2" applyNumberFormat="1" applyFont="1" applyFill="1" applyBorder="1" applyAlignment="1">
      <alignment horizontal="center" vertical="center"/>
    </xf>
    <xf numFmtId="176" fontId="9" fillId="0" borderId="44" xfId="2" applyNumberFormat="1" applyFont="1" applyFill="1" applyBorder="1" applyAlignment="1">
      <alignment horizontal="right" vertical="center"/>
    </xf>
    <xf numFmtId="177" fontId="0" fillId="0" borderId="51" xfId="2" applyNumberFormat="1" applyFont="1" applyFill="1" applyBorder="1" applyAlignment="1">
      <alignment horizontal="center" vertical="center"/>
    </xf>
    <xf numFmtId="177" fontId="0" fillId="0" borderId="52" xfId="2" applyNumberFormat="1" applyFont="1" applyFill="1" applyBorder="1" applyAlignment="1">
      <alignment horizontal="center" vertical="center"/>
    </xf>
    <xf numFmtId="177" fontId="0" fillId="0" borderId="55" xfId="2" applyNumberFormat="1" applyFont="1" applyFill="1" applyBorder="1" applyAlignment="1">
      <alignment horizontal="center" vertical="center"/>
    </xf>
    <xf numFmtId="176" fontId="9" fillId="0" borderId="105" xfId="2" applyNumberFormat="1" applyFont="1" applyFill="1" applyBorder="1" applyAlignment="1">
      <alignment vertical="center"/>
    </xf>
    <xf numFmtId="176" fontId="9" fillId="0" borderId="95" xfId="2" applyNumberFormat="1" applyFont="1" applyFill="1" applyBorder="1" applyAlignment="1">
      <alignment vertical="center"/>
    </xf>
    <xf numFmtId="176" fontId="9" fillId="0" borderId="106" xfId="2" applyNumberFormat="1" applyFont="1" applyFill="1" applyBorder="1" applyAlignment="1">
      <alignment vertical="center"/>
    </xf>
    <xf numFmtId="176" fontId="0" fillId="0" borderId="88" xfId="2" applyNumberFormat="1" applyFont="1" applyFill="1" applyBorder="1" applyAlignment="1">
      <alignment vertical="center"/>
    </xf>
    <xf numFmtId="176" fontId="0" fillId="0" borderId="95" xfId="2" applyNumberFormat="1" applyFont="1" applyFill="1" applyBorder="1" applyAlignment="1">
      <alignment vertical="center"/>
    </xf>
    <xf numFmtId="176" fontId="0" fillId="0" borderId="96" xfId="2" applyNumberFormat="1" applyFont="1" applyFill="1" applyBorder="1" applyAlignment="1">
      <alignment vertical="center"/>
    </xf>
    <xf numFmtId="176" fontId="6" fillId="0" borderId="94" xfId="2" applyNumberFormat="1" applyFont="1" applyFill="1" applyBorder="1" applyAlignment="1">
      <alignment vertical="center"/>
    </xf>
    <xf numFmtId="176" fontId="0" fillId="0" borderId="98" xfId="2" applyNumberFormat="1" applyFont="1" applyFill="1" applyBorder="1" applyAlignment="1">
      <alignment horizontal="center" vertical="center"/>
    </xf>
    <xf numFmtId="0" fontId="6" fillId="0" borderId="34" xfId="3" applyFont="1" applyFill="1" applyBorder="1" applyAlignment="1">
      <alignment horizontal="center" vertical="center"/>
    </xf>
    <xf numFmtId="0" fontId="9" fillId="0" borderId="36" xfId="2" applyFont="1" applyFill="1" applyBorder="1" applyAlignment="1">
      <alignment horizontal="center" vertical="center"/>
    </xf>
    <xf numFmtId="176" fontId="9" fillId="0" borderId="34" xfId="2" applyNumberFormat="1" applyFont="1" applyFill="1" applyBorder="1" applyAlignment="1">
      <alignment vertical="center"/>
    </xf>
    <xf numFmtId="176" fontId="9" fillId="0" borderId="100" xfId="2" applyNumberFormat="1" applyFont="1" applyFill="1" applyBorder="1" applyAlignment="1">
      <alignment vertical="center"/>
    </xf>
    <xf numFmtId="176" fontId="9" fillId="0" borderId="101" xfId="2" applyNumberFormat="1" applyFont="1" applyFill="1" applyBorder="1" applyAlignment="1">
      <alignment vertical="center"/>
    </xf>
    <xf numFmtId="176" fontId="9" fillId="0" borderId="99" xfId="2" applyNumberFormat="1" applyFont="1" applyFill="1" applyBorder="1" applyAlignment="1">
      <alignment vertical="center"/>
    </xf>
    <xf numFmtId="176" fontId="0" fillId="0" borderId="102" xfId="2" applyNumberFormat="1" applyFont="1" applyFill="1" applyBorder="1" applyAlignment="1">
      <alignment vertical="center"/>
    </xf>
    <xf numFmtId="176" fontId="0" fillId="0" borderId="101" xfId="2" applyNumberFormat="1" applyFont="1" applyFill="1" applyBorder="1" applyAlignment="1">
      <alignment vertical="center"/>
    </xf>
    <xf numFmtId="176" fontId="0" fillId="0" borderId="109" xfId="2" applyNumberFormat="1" applyFont="1" applyFill="1" applyBorder="1" applyAlignment="1">
      <alignment vertical="center"/>
    </xf>
    <xf numFmtId="176" fontId="6" fillId="0" borderId="34" xfId="2" applyNumberFormat="1" applyFont="1" applyFill="1" applyBorder="1" applyAlignment="1">
      <alignment vertical="center"/>
    </xf>
    <xf numFmtId="177" fontId="0" fillId="0" borderId="110" xfId="2" applyNumberFormat="1" applyFont="1" applyFill="1" applyBorder="1" applyAlignment="1">
      <alignment vertical="center"/>
    </xf>
    <xf numFmtId="177" fontId="0" fillId="0" borderId="101" xfId="2" applyNumberFormat="1" applyFont="1" applyFill="1" applyBorder="1" applyAlignment="1">
      <alignment vertical="center"/>
    </xf>
    <xf numFmtId="177" fontId="0" fillId="0" borderId="109" xfId="2" applyNumberFormat="1" applyFont="1" applyFill="1" applyBorder="1" applyAlignment="1">
      <alignment vertical="center"/>
    </xf>
    <xf numFmtId="176" fontId="0" fillId="0" borderId="20" xfId="2" applyNumberFormat="1" applyFont="1" applyFill="1" applyBorder="1" applyAlignment="1">
      <alignment horizontal="center" vertical="center"/>
    </xf>
    <xf numFmtId="176" fontId="0" fillId="0" borderId="19" xfId="2" applyNumberFormat="1" applyFont="1" applyFill="1" applyBorder="1" applyAlignment="1">
      <alignment horizontal="center" vertical="center"/>
    </xf>
    <xf numFmtId="176" fontId="0" fillId="0" borderId="57" xfId="2" applyNumberFormat="1" applyFont="1" applyFill="1" applyBorder="1" applyAlignment="1">
      <alignment horizontal="center" vertical="center"/>
    </xf>
    <xf numFmtId="176" fontId="9" fillId="0" borderId="48" xfId="2" applyNumberFormat="1" applyFont="1" applyFill="1" applyBorder="1" applyAlignment="1">
      <alignment horizontal="center" vertical="center"/>
    </xf>
    <xf numFmtId="176" fontId="9" fillId="0" borderId="42" xfId="2" applyNumberFormat="1" applyFont="1" applyFill="1" applyBorder="1" applyAlignment="1">
      <alignment horizontal="center" vertical="center"/>
    </xf>
    <xf numFmtId="176" fontId="9" fillId="0" borderId="43" xfId="2" applyNumberFormat="1" applyFont="1" applyFill="1" applyBorder="1" applyAlignment="1">
      <alignment horizontal="center" vertical="center"/>
    </xf>
    <xf numFmtId="176" fontId="9" fillId="0" borderId="89" xfId="2" applyNumberFormat="1" applyFont="1" applyFill="1" applyBorder="1" applyAlignment="1">
      <alignment horizontal="right" vertical="center"/>
    </xf>
    <xf numFmtId="176" fontId="9" fillId="0" borderId="90" xfId="2" applyNumberFormat="1" applyFont="1" applyFill="1" applyBorder="1" applyAlignment="1">
      <alignment horizontal="right" vertical="center"/>
    </xf>
    <xf numFmtId="176" fontId="9" fillId="0" borderId="91" xfId="2" applyNumberFormat="1" applyFont="1" applyFill="1" applyBorder="1" applyAlignment="1">
      <alignment horizontal="right" vertical="center"/>
    </xf>
    <xf numFmtId="176" fontId="9" fillId="0" borderId="88" xfId="2" applyNumberFormat="1" applyFont="1" applyFill="1" applyBorder="1" applyAlignment="1">
      <alignment horizontal="right" vertical="center"/>
    </xf>
    <xf numFmtId="177" fontId="0" fillId="0" borderId="108" xfId="2" applyNumberFormat="1" applyFont="1" applyFill="1" applyBorder="1" applyAlignment="1">
      <alignment horizontal="right" vertical="center"/>
    </xf>
    <xf numFmtId="177" fontId="0" fillId="0" borderId="88" xfId="2" applyNumberFormat="1" applyFont="1" applyFill="1" applyBorder="1" applyAlignment="1">
      <alignment horizontal="center" vertical="center"/>
    </xf>
    <xf numFmtId="177" fontId="0" fillId="0" borderId="95" xfId="2" applyNumberFormat="1" applyFont="1" applyFill="1" applyBorder="1" applyAlignment="1">
      <alignment horizontal="center" vertical="center"/>
    </xf>
    <xf numFmtId="177" fontId="0" fillId="0" borderId="98" xfId="2" applyNumberFormat="1" applyFont="1" applyFill="1" applyBorder="1" applyAlignment="1">
      <alignment horizontal="center" vertical="center"/>
    </xf>
    <xf numFmtId="176" fontId="0" fillId="0" borderId="111" xfId="2" applyNumberFormat="1" applyFont="1" applyFill="1" applyBorder="1" applyAlignment="1">
      <alignment horizontal="right" vertical="center"/>
    </xf>
    <xf numFmtId="179" fontId="0" fillId="0" borderId="64" xfId="2" applyNumberFormat="1" applyFont="1" applyFill="1" applyBorder="1" applyAlignment="1">
      <alignment horizontal="right" vertical="center"/>
    </xf>
    <xf numFmtId="179" fontId="0" fillId="0" borderId="90" xfId="2" applyNumberFormat="1" applyFont="1" applyFill="1" applyBorder="1" applyAlignment="1">
      <alignment horizontal="right" vertical="center"/>
    </xf>
    <xf numFmtId="179" fontId="0" fillId="0" borderId="111" xfId="2" applyNumberFormat="1" applyFont="1" applyFill="1" applyBorder="1" applyAlignment="1">
      <alignment horizontal="right" vertical="center"/>
    </xf>
    <xf numFmtId="179" fontId="0" fillId="0" borderId="105" xfId="2" applyNumberFormat="1" applyFont="1" applyFill="1" applyBorder="1" applyAlignment="1">
      <alignment horizontal="right" vertical="center"/>
    </xf>
    <xf numFmtId="179" fontId="0" fillId="0" borderId="95" xfId="2" applyNumberFormat="1" applyFont="1" applyFill="1" applyBorder="1" applyAlignment="1">
      <alignment horizontal="right" vertical="center"/>
    </xf>
    <xf numFmtId="179" fontId="0" fillId="0" borderId="108" xfId="2" applyNumberFormat="1" applyFont="1" applyFill="1" applyBorder="1" applyAlignment="1">
      <alignment horizontal="right" vertical="center"/>
    </xf>
    <xf numFmtId="177" fontId="0" fillId="0" borderId="111" xfId="2" applyNumberFormat="1" applyFont="1" applyFill="1" applyBorder="1" applyAlignment="1">
      <alignment vertical="center"/>
    </xf>
    <xf numFmtId="177" fontId="0" fillId="0" borderId="90" xfId="2" applyNumberFormat="1" applyFont="1" applyFill="1" applyBorder="1" applyAlignment="1">
      <alignment vertical="center"/>
    </xf>
    <xf numFmtId="177" fontId="0" fillId="0" borderId="93" xfId="2" applyNumberFormat="1" applyFont="1" applyFill="1" applyBorder="1" applyAlignment="1">
      <alignment vertical="center"/>
    </xf>
    <xf numFmtId="176" fontId="9" fillId="0" borderId="40" xfId="2" applyNumberFormat="1" applyFont="1" applyFill="1" applyBorder="1" applyAlignment="1">
      <alignment vertical="center"/>
    </xf>
    <xf numFmtId="176" fontId="9" fillId="0" borderId="41" xfId="2" applyNumberFormat="1" applyFont="1" applyFill="1" applyBorder="1" applyAlignment="1">
      <alignment vertical="center"/>
    </xf>
    <xf numFmtId="176" fontId="9" fillId="0" borderId="42" xfId="2" applyNumberFormat="1" applyFont="1" applyFill="1" applyBorder="1" applyAlignment="1">
      <alignment vertical="center"/>
    </xf>
    <xf numFmtId="176" fontId="9" fillId="0" borderId="43" xfId="2" applyNumberFormat="1" applyFont="1" applyFill="1" applyBorder="1" applyAlignment="1">
      <alignment vertical="center"/>
    </xf>
    <xf numFmtId="176" fontId="9" fillId="0" borderId="44" xfId="2" applyNumberFormat="1" applyFont="1" applyFill="1" applyBorder="1" applyAlignment="1">
      <alignment vertical="center"/>
    </xf>
    <xf numFmtId="177" fontId="9" fillId="0" borderId="41" xfId="2" applyNumberFormat="1" applyFont="1" applyFill="1" applyBorder="1" applyAlignment="1">
      <alignment vertical="center"/>
    </xf>
    <xf numFmtId="177" fontId="9" fillId="0" borderId="42" xfId="2" applyNumberFormat="1" applyFont="1" applyFill="1" applyBorder="1" applyAlignment="1">
      <alignment vertical="center"/>
    </xf>
    <xf numFmtId="177" fontId="9" fillId="0" borderId="43" xfId="2" applyNumberFormat="1" applyFont="1" applyFill="1" applyBorder="1" applyAlignment="1">
      <alignment vertical="center"/>
    </xf>
    <xf numFmtId="177" fontId="9" fillId="0" borderId="46" xfId="2" applyNumberFormat="1" applyFont="1" applyFill="1" applyBorder="1" applyAlignment="1">
      <alignment vertical="center"/>
    </xf>
    <xf numFmtId="176" fontId="9" fillId="0" borderId="12" xfId="2" applyNumberFormat="1" applyFont="1" applyFill="1" applyBorder="1" applyAlignment="1">
      <alignment vertical="center"/>
    </xf>
    <xf numFmtId="176" fontId="9" fillId="0" borderId="13" xfId="2" applyNumberFormat="1" applyFont="1" applyFill="1" applyBorder="1" applyAlignment="1">
      <alignment vertical="center"/>
    </xf>
    <xf numFmtId="176" fontId="9" fillId="0" borderId="14" xfId="2" applyNumberFormat="1" applyFont="1" applyFill="1" applyBorder="1" applyAlignment="1">
      <alignment vertical="center"/>
    </xf>
    <xf numFmtId="176" fontId="9" fillId="0" borderId="15" xfId="2" applyNumberFormat="1" applyFont="1" applyFill="1" applyBorder="1" applyAlignment="1">
      <alignment vertical="center"/>
    </xf>
    <xf numFmtId="176" fontId="9" fillId="0" borderId="16" xfId="2" applyNumberFormat="1" applyFont="1" applyFill="1" applyBorder="1" applyAlignment="1">
      <alignment vertical="center"/>
    </xf>
    <xf numFmtId="177" fontId="9" fillId="0" borderId="13" xfId="2" applyNumberFormat="1" applyFont="1" applyFill="1" applyBorder="1" applyAlignment="1">
      <alignment vertical="center"/>
    </xf>
    <xf numFmtId="177" fontId="9" fillId="0" borderId="14" xfId="2" applyNumberFormat="1" applyFont="1" applyFill="1" applyBorder="1" applyAlignment="1">
      <alignment vertical="center"/>
    </xf>
    <xf numFmtId="177" fontId="9" fillId="0" borderId="15" xfId="2" applyNumberFormat="1" applyFont="1" applyFill="1" applyBorder="1" applyAlignment="1">
      <alignment vertical="center"/>
    </xf>
    <xf numFmtId="177" fontId="9" fillId="0" borderId="18" xfId="2" applyNumberFormat="1" applyFont="1" applyFill="1" applyBorder="1" applyAlignment="1">
      <alignment vertical="center"/>
    </xf>
    <xf numFmtId="0" fontId="9" fillId="0" borderId="37" xfId="2" applyFont="1" applyFill="1" applyBorder="1" applyAlignment="1">
      <alignment horizontal="center" vertical="center"/>
    </xf>
    <xf numFmtId="0" fontId="6" fillId="0" borderId="37" xfId="3" applyFont="1" applyFill="1" applyBorder="1" applyAlignment="1">
      <alignment horizontal="center" vertical="center"/>
    </xf>
    <xf numFmtId="180" fontId="9" fillId="0" borderId="43" xfId="2" applyNumberFormat="1" applyFont="1" applyFill="1" applyBorder="1" applyAlignment="1">
      <alignment vertical="center"/>
    </xf>
    <xf numFmtId="176" fontId="9" fillId="0" borderId="88" xfId="2" applyNumberFormat="1" applyFont="1" applyFill="1" applyBorder="1" applyAlignment="1">
      <alignment vertical="center"/>
    </xf>
    <xf numFmtId="176" fontId="9" fillId="0" borderId="96" xfId="2" applyNumberFormat="1" applyFont="1" applyFill="1" applyBorder="1" applyAlignment="1">
      <alignment vertical="center"/>
    </xf>
    <xf numFmtId="176" fontId="9" fillId="0" borderId="97" xfId="2" applyNumberFormat="1" applyFont="1" applyFill="1" applyBorder="1" applyAlignment="1">
      <alignment vertical="center"/>
    </xf>
    <xf numFmtId="177" fontId="9" fillId="0" borderId="88" xfId="2" applyNumberFormat="1" applyFont="1" applyFill="1" applyBorder="1" applyAlignment="1">
      <alignment vertical="center"/>
    </xf>
    <xf numFmtId="177" fontId="9" fillId="0" borderId="95" xfId="2" applyNumberFormat="1" applyFont="1" applyFill="1" applyBorder="1" applyAlignment="1">
      <alignment vertical="center"/>
    </xf>
    <xf numFmtId="180" fontId="9" fillId="0" borderId="96" xfId="2" applyNumberFormat="1" applyFont="1" applyFill="1" applyBorder="1" applyAlignment="1">
      <alignment vertical="center"/>
    </xf>
    <xf numFmtId="177" fontId="9" fillId="0" borderId="98" xfId="2" applyNumberFormat="1" applyFont="1" applyFill="1" applyBorder="1" applyAlignment="1">
      <alignment vertical="center"/>
    </xf>
    <xf numFmtId="176" fontId="9" fillId="0" borderId="70" xfId="2" applyNumberFormat="1" applyFont="1" applyFill="1" applyBorder="1" applyAlignment="1">
      <alignment vertical="center"/>
    </xf>
    <xf numFmtId="176" fontId="9" fillId="0" borderId="89" xfId="2" applyNumberFormat="1" applyFont="1" applyFill="1" applyBorder="1" applyAlignment="1">
      <alignment vertical="center"/>
    </xf>
    <xf numFmtId="176" fontId="9" fillId="0" borderId="90" xfId="2" applyNumberFormat="1" applyFont="1" applyFill="1" applyBorder="1" applyAlignment="1">
      <alignment vertical="center"/>
    </xf>
    <xf numFmtId="176" fontId="9" fillId="0" borderId="91" xfId="2" applyNumberFormat="1" applyFont="1" applyFill="1" applyBorder="1" applyAlignment="1">
      <alignment vertical="center"/>
    </xf>
    <xf numFmtId="176" fontId="9" fillId="0" borderId="92" xfId="2" applyNumberFormat="1" applyFont="1" applyFill="1" applyBorder="1" applyAlignment="1">
      <alignment vertical="center"/>
    </xf>
    <xf numFmtId="177" fontId="9" fillId="0" borderId="89" xfId="2" applyNumberFormat="1" applyFont="1" applyFill="1" applyBorder="1" applyAlignment="1">
      <alignment vertical="center"/>
    </xf>
    <xf numFmtId="177" fontId="9" fillId="0" borderId="90" xfId="2" applyNumberFormat="1" applyFont="1" applyFill="1" applyBorder="1" applyAlignment="1">
      <alignment vertical="center"/>
    </xf>
    <xf numFmtId="180" fontId="9" fillId="0" borderId="91" xfId="2" applyNumberFormat="1" applyFont="1" applyFill="1" applyBorder="1" applyAlignment="1">
      <alignment vertical="center"/>
    </xf>
    <xf numFmtId="177" fontId="9" fillId="0" borderId="93" xfId="2" applyNumberFormat="1" applyFont="1" applyFill="1" applyBorder="1" applyAlignment="1">
      <alignment vertical="center"/>
    </xf>
    <xf numFmtId="177" fontId="9" fillId="0" borderId="96" xfId="2" applyNumberFormat="1" applyFont="1" applyFill="1" applyBorder="1" applyAlignment="1">
      <alignment vertical="center"/>
    </xf>
    <xf numFmtId="177" fontId="9" fillId="0" borderId="91" xfId="2" applyNumberFormat="1" applyFont="1" applyFill="1" applyBorder="1" applyAlignment="1">
      <alignment vertical="center"/>
    </xf>
    <xf numFmtId="176" fontId="6" fillId="0" borderId="45" xfId="2" applyNumberFormat="1" applyFont="1" applyFill="1" applyBorder="1" applyAlignment="1">
      <alignment vertical="center"/>
    </xf>
    <xf numFmtId="176" fontId="9" fillId="0" borderId="104" xfId="2" applyNumberFormat="1" applyFont="1" applyFill="1" applyBorder="1" applyAlignment="1">
      <alignment vertical="center"/>
    </xf>
    <xf numFmtId="176" fontId="6" fillId="0" borderId="104" xfId="2" applyNumberFormat="1" applyFont="1" applyFill="1" applyBorder="1" applyAlignment="1">
      <alignment vertical="center"/>
    </xf>
    <xf numFmtId="177" fontId="9" fillId="0" borderId="106" xfId="2" applyNumberFormat="1" applyFont="1" applyFill="1" applyBorder="1" applyAlignment="1">
      <alignment vertical="center"/>
    </xf>
    <xf numFmtId="177" fontId="9" fillId="0" borderId="105" xfId="2" applyNumberFormat="1" applyFont="1" applyFill="1" applyBorder="1" applyAlignment="1">
      <alignment vertical="center"/>
    </xf>
    <xf numFmtId="177" fontId="9" fillId="0" borderId="107" xfId="2" applyNumberFormat="1" applyFont="1" applyFill="1" applyBorder="1" applyAlignment="1">
      <alignment vertical="center"/>
    </xf>
    <xf numFmtId="0" fontId="6" fillId="0" borderId="38" xfId="3" applyFont="1" applyFill="1" applyBorder="1" applyAlignment="1">
      <alignment horizontal="center" vertical="center"/>
    </xf>
    <xf numFmtId="176" fontId="6" fillId="0" borderId="38" xfId="2" applyNumberFormat="1" applyFont="1" applyFill="1" applyBorder="1" applyAlignment="1">
      <alignment vertical="center"/>
    </xf>
    <xf numFmtId="177" fontId="9" fillId="0" borderId="102" xfId="2" applyNumberFormat="1" applyFont="1" applyFill="1" applyBorder="1" applyAlignment="1">
      <alignment vertical="center"/>
    </xf>
    <xf numFmtId="177" fontId="9" fillId="0" borderId="101" xfId="2" applyNumberFormat="1" applyFont="1" applyFill="1" applyBorder="1" applyAlignment="1">
      <alignment vertical="center"/>
    </xf>
    <xf numFmtId="177" fontId="9" fillId="0" borderId="99" xfId="2" applyNumberFormat="1" applyFont="1" applyFill="1" applyBorder="1" applyAlignment="1">
      <alignment vertical="center"/>
    </xf>
    <xf numFmtId="177" fontId="9" fillId="0" borderId="100" xfId="2" applyNumberFormat="1" applyFont="1" applyFill="1" applyBorder="1" applyAlignment="1">
      <alignment vertical="center"/>
    </xf>
    <xf numFmtId="177" fontId="9" fillId="0" borderId="103" xfId="2" applyNumberFormat="1" applyFont="1" applyFill="1" applyBorder="1" applyAlignment="1">
      <alignment vertical="center"/>
    </xf>
    <xf numFmtId="0" fontId="0" fillId="0" borderId="74" xfId="0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47" xfId="0" applyFill="1" applyBorder="1" applyAlignment="1">
      <alignment vertical="center"/>
    </xf>
    <xf numFmtId="0" fontId="0" fillId="0" borderId="78" xfId="0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68" xfId="0" applyFill="1" applyBorder="1" applyAlignment="1">
      <alignment horizontal="center" vertical="center" wrapText="1"/>
    </xf>
    <xf numFmtId="0" fontId="0" fillId="0" borderId="69" xfId="0" applyFill="1" applyBorder="1" applyAlignment="1">
      <alignment horizontal="center" vertical="center" wrapText="1"/>
    </xf>
    <xf numFmtId="0" fontId="0" fillId="0" borderId="70" xfId="0" applyFill="1" applyBorder="1" applyAlignment="1">
      <alignment horizontal="center" vertical="center" wrapText="1"/>
    </xf>
    <xf numFmtId="0" fontId="0" fillId="0" borderId="7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indent="2"/>
    </xf>
    <xf numFmtId="0" fontId="5" fillId="0" borderId="0" xfId="0" applyFont="1" applyAlignment="1">
      <alignment horizontal="left" vertical="center" indent="2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47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9" fillId="0" borderId="66" xfId="2" applyFont="1" applyBorder="1" applyAlignment="1">
      <alignment horizontal="distributed" vertical="center" indent="6"/>
    </xf>
    <xf numFmtId="0" fontId="6" fillId="0" borderId="2" xfId="3" applyFont="1" applyBorder="1" applyAlignment="1">
      <alignment horizontal="distributed" vertical="center" indent="6"/>
    </xf>
    <xf numFmtId="0" fontId="6" fillId="0" borderId="79" xfId="3" applyFont="1" applyBorder="1" applyAlignment="1">
      <alignment horizontal="distributed" vertical="center" indent="6"/>
    </xf>
    <xf numFmtId="0" fontId="6" fillId="0" borderId="85" xfId="3" applyFont="1" applyBorder="1" applyAlignment="1">
      <alignment horizontal="distributed" vertical="center" indent="6"/>
    </xf>
    <xf numFmtId="0" fontId="6" fillId="0" borderId="47" xfId="3" applyFont="1" applyBorder="1" applyAlignment="1">
      <alignment horizontal="distributed" vertical="center" indent="6"/>
    </xf>
    <xf numFmtId="0" fontId="6" fillId="0" borderId="86" xfId="3" applyFont="1" applyBorder="1" applyAlignment="1">
      <alignment horizontal="distributed" vertical="center" indent="6"/>
    </xf>
    <xf numFmtId="0" fontId="9" fillId="0" borderId="61" xfId="2" applyFont="1" applyBorder="1" applyAlignment="1">
      <alignment horizontal="center" vertical="center"/>
    </xf>
    <xf numFmtId="0" fontId="9" fillId="0" borderId="64" xfId="2" applyFont="1" applyBorder="1" applyAlignment="1">
      <alignment horizontal="center" vertical="center"/>
    </xf>
    <xf numFmtId="0" fontId="9" fillId="0" borderId="65" xfId="2" applyFont="1" applyBorder="1" applyAlignment="1">
      <alignment horizontal="center" vertical="center"/>
    </xf>
    <xf numFmtId="0" fontId="9" fillId="0" borderId="81" xfId="2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6" fillId="0" borderId="25" xfId="3" applyBorder="1">
      <alignment vertical="center"/>
    </xf>
    <xf numFmtId="0" fontId="6" fillId="0" borderId="30" xfId="3" applyBorder="1">
      <alignment vertical="center"/>
    </xf>
    <xf numFmtId="0" fontId="9" fillId="0" borderId="77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87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6" fillId="0" borderId="25" xfId="3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0" fontId="9" fillId="0" borderId="83" xfId="2" applyFont="1" applyFill="1" applyBorder="1" applyAlignment="1">
      <alignment horizontal="center" vertical="center"/>
    </xf>
    <xf numFmtId="0" fontId="6" fillId="0" borderId="84" xfId="3" applyFont="1" applyFill="1" applyBorder="1" applyAlignment="1">
      <alignment horizontal="center" vertical="center"/>
    </xf>
    <xf numFmtId="0" fontId="9" fillId="0" borderId="82" xfId="2" applyFont="1" applyFill="1" applyBorder="1" applyAlignment="1">
      <alignment horizontal="center" vertical="center"/>
    </xf>
    <xf numFmtId="0" fontId="6" fillId="0" borderId="60" xfId="3" applyFont="1" applyFill="1" applyBorder="1" applyAlignment="1">
      <alignment horizontal="center" vertical="center"/>
    </xf>
    <xf numFmtId="0" fontId="9" fillId="0" borderId="85" xfId="2" applyFont="1" applyBorder="1" applyAlignment="1">
      <alignment horizontal="distributed" vertical="center" indent="6"/>
    </xf>
    <xf numFmtId="0" fontId="9" fillId="0" borderId="37" xfId="2" applyFont="1" applyFill="1" applyBorder="1" applyAlignment="1">
      <alignment horizontal="center" vertical="center"/>
    </xf>
    <xf numFmtId="0" fontId="9" fillId="0" borderId="60" xfId="2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center" vertical="center"/>
    </xf>
    <xf numFmtId="0" fontId="6" fillId="0" borderId="66" xfId="3" applyFont="1" applyBorder="1" applyAlignment="1">
      <alignment horizontal="distributed" vertical="center" indent="3"/>
    </xf>
    <xf numFmtId="0" fontId="6" fillId="0" borderId="79" xfId="3" applyBorder="1" applyAlignment="1">
      <alignment horizontal="distributed" vertical="center" indent="3"/>
    </xf>
    <xf numFmtId="0" fontId="6" fillId="0" borderId="37" xfId="3" applyBorder="1" applyAlignment="1">
      <alignment horizontal="distributed" vertical="center" indent="3"/>
    </xf>
    <xf numFmtId="0" fontId="6" fillId="0" borderId="80" xfId="3" applyBorder="1" applyAlignment="1">
      <alignment horizontal="distributed" vertical="center" indent="3"/>
    </xf>
    <xf numFmtId="0" fontId="6" fillId="0" borderId="69" xfId="3" applyBorder="1" applyAlignment="1">
      <alignment horizontal="distributed" vertical="center" indent="3"/>
    </xf>
    <xf numFmtId="0" fontId="6" fillId="0" borderId="81" xfId="3" applyBorder="1" applyAlignment="1">
      <alignment horizontal="distributed" vertical="center" indent="3"/>
    </xf>
    <xf numFmtId="0" fontId="6" fillId="0" borderId="79" xfId="3" applyFont="1" applyBorder="1" applyAlignment="1">
      <alignment horizontal="distributed" vertical="center" indent="3"/>
    </xf>
    <xf numFmtId="0" fontId="6" fillId="0" borderId="37" xfId="3" applyFont="1" applyBorder="1" applyAlignment="1">
      <alignment horizontal="distributed" vertical="center" indent="3"/>
    </xf>
    <xf numFmtId="0" fontId="6" fillId="0" borderId="80" xfId="3" applyFont="1" applyBorder="1" applyAlignment="1">
      <alignment horizontal="distributed" vertical="center" indent="3"/>
    </xf>
    <xf numFmtId="0" fontId="6" fillId="0" borderId="69" xfId="3" applyFont="1" applyBorder="1" applyAlignment="1">
      <alignment horizontal="distributed" vertical="center" indent="3"/>
    </xf>
    <xf numFmtId="0" fontId="6" fillId="0" borderId="81" xfId="3" applyFont="1" applyBorder="1" applyAlignment="1">
      <alignment horizontal="distributed" vertical="center" indent="3"/>
    </xf>
    <xf numFmtId="0" fontId="9" fillId="0" borderId="21" xfId="2" applyFont="1" applyFill="1" applyBorder="1" applyAlignment="1">
      <alignment horizontal="center" vertical="center"/>
    </xf>
    <xf numFmtId="0" fontId="6" fillId="0" borderId="37" xfId="3" applyFont="1" applyFill="1" applyBorder="1" applyAlignment="1">
      <alignment horizontal="center" vertical="center"/>
    </xf>
  </cellXfs>
  <cellStyles count="5">
    <cellStyle name="標準" xfId="0" builtinId="0"/>
    <cellStyle name="標準 3" xfId="1"/>
    <cellStyle name="標準_コピー ～ H21年度 賃借料情報提供（全市一覧）" xfId="2"/>
    <cellStyle name="標準_賃借料ＨＰ検討" xfId="3"/>
    <cellStyle name="標準_賃借料情報提供様式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Z49"/>
  <sheetViews>
    <sheetView zoomScaleNormal="100" workbookViewId="0">
      <selection activeCell="K8" sqref="K8"/>
    </sheetView>
  </sheetViews>
  <sheetFormatPr defaultRowHeight="14.25"/>
  <cols>
    <col min="1" max="1" width="1.625" style="22" customWidth="1"/>
    <col min="2" max="2" width="3.125" style="22" customWidth="1"/>
    <col min="3" max="3" width="8.625" style="22" customWidth="1"/>
    <col min="4" max="4" width="6.625" style="22" customWidth="1"/>
    <col min="5" max="5" width="10.625" style="22" customWidth="1"/>
    <col min="6" max="6" width="6.625" style="22" customWidth="1"/>
    <col min="7" max="7" width="10.625" style="22" customWidth="1"/>
    <col min="8" max="8" width="6.625" style="22" customWidth="1"/>
    <col min="9" max="9" width="10.625" style="22" customWidth="1"/>
    <col min="10" max="10" width="6.625" style="22" customWidth="1"/>
    <col min="11" max="11" width="10.625" style="22" customWidth="1"/>
    <col min="12" max="17" width="8.125" style="22" customWidth="1"/>
    <col min="18" max="18" width="6.625" style="22" customWidth="1"/>
    <col min="19" max="19" width="10.625" style="22" customWidth="1"/>
    <col min="20" max="25" width="8.125" style="22" customWidth="1"/>
    <col min="26" max="26" width="10.625" style="22" customWidth="1"/>
    <col min="27" max="16384" width="9" style="22"/>
  </cols>
  <sheetData>
    <row r="1" spans="1:26" ht="30" customHeight="1" thickBot="1">
      <c r="A1" s="323" t="s">
        <v>57</v>
      </c>
      <c r="B1" s="323"/>
      <c r="C1" s="323"/>
      <c r="D1" s="323"/>
      <c r="E1" s="323"/>
      <c r="Z1" s="23" t="s">
        <v>35</v>
      </c>
    </row>
    <row r="2" spans="1:26" ht="12" customHeight="1">
      <c r="B2" s="324" t="s">
        <v>30</v>
      </c>
      <c r="C2" s="325"/>
      <c r="D2" s="330" t="s">
        <v>0</v>
      </c>
      <c r="E2" s="331"/>
      <c r="F2" s="24"/>
      <c r="G2" s="24"/>
      <c r="H2" s="24"/>
      <c r="I2" s="48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2"/>
      <c r="Z2" s="311" t="s">
        <v>9</v>
      </c>
    </row>
    <row r="3" spans="1:26" ht="12" customHeight="1">
      <c r="B3" s="326"/>
      <c r="C3" s="327"/>
      <c r="D3" s="332"/>
      <c r="E3" s="333"/>
      <c r="F3" s="317" t="s">
        <v>2</v>
      </c>
      <c r="G3" s="334"/>
      <c r="H3" s="317" t="s">
        <v>3</v>
      </c>
      <c r="I3" s="318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6"/>
      <c r="Z3" s="312"/>
    </row>
    <row r="4" spans="1:26" ht="18" customHeight="1">
      <c r="B4" s="326"/>
      <c r="C4" s="327"/>
      <c r="D4" s="332"/>
      <c r="E4" s="333"/>
      <c r="F4" s="332"/>
      <c r="G4" s="335"/>
      <c r="H4" s="332"/>
      <c r="I4" s="333"/>
      <c r="J4" s="317" t="s">
        <v>31</v>
      </c>
      <c r="K4" s="318"/>
      <c r="L4" s="315" t="s">
        <v>33</v>
      </c>
      <c r="M4" s="315"/>
      <c r="N4" s="315"/>
      <c r="O4" s="315"/>
      <c r="P4" s="315"/>
      <c r="Q4" s="316"/>
      <c r="R4" s="317" t="s">
        <v>32</v>
      </c>
      <c r="S4" s="318"/>
      <c r="T4" s="315" t="s">
        <v>34</v>
      </c>
      <c r="U4" s="315"/>
      <c r="V4" s="315"/>
      <c r="W4" s="315"/>
      <c r="X4" s="315"/>
      <c r="Y4" s="316"/>
      <c r="Z4" s="312"/>
    </row>
    <row r="5" spans="1:26" ht="18" customHeight="1">
      <c r="B5" s="326"/>
      <c r="C5" s="327"/>
      <c r="D5" s="319"/>
      <c r="E5" s="320"/>
      <c r="F5" s="319"/>
      <c r="G5" s="336"/>
      <c r="H5" s="319"/>
      <c r="I5" s="320"/>
      <c r="J5" s="319"/>
      <c r="K5" s="320"/>
      <c r="L5" s="314" t="s">
        <v>7</v>
      </c>
      <c r="M5" s="315"/>
      <c r="N5" s="316"/>
      <c r="O5" s="314" t="s">
        <v>8</v>
      </c>
      <c r="P5" s="315"/>
      <c r="Q5" s="316"/>
      <c r="R5" s="319"/>
      <c r="S5" s="320"/>
      <c r="T5" s="314" t="s">
        <v>7</v>
      </c>
      <c r="U5" s="315"/>
      <c r="V5" s="316"/>
      <c r="W5" s="314" t="s">
        <v>8</v>
      </c>
      <c r="X5" s="315"/>
      <c r="Y5" s="316"/>
      <c r="Z5" s="312"/>
    </row>
    <row r="6" spans="1:26" ht="30" customHeight="1">
      <c r="B6" s="328"/>
      <c r="C6" s="329"/>
      <c r="D6" s="25" t="s">
        <v>1</v>
      </c>
      <c r="E6" s="26" t="s">
        <v>29</v>
      </c>
      <c r="F6" s="25" t="s">
        <v>1</v>
      </c>
      <c r="G6" s="26" t="s">
        <v>29</v>
      </c>
      <c r="H6" s="25" t="s">
        <v>1</v>
      </c>
      <c r="I6" s="26" t="s">
        <v>29</v>
      </c>
      <c r="J6" s="25" t="s">
        <v>1</v>
      </c>
      <c r="K6" s="26" t="s">
        <v>29</v>
      </c>
      <c r="L6" s="25" t="s">
        <v>4</v>
      </c>
      <c r="M6" s="25" t="s">
        <v>5</v>
      </c>
      <c r="N6" s="25" t="s">
        <v>6</v>
      </c>
      <c r="O6" s="25" t="s">
        <v>4</v>
      </c>
      <c r="P6" s="25" t="s">
        <v>5</v>
      </c>
      <c r="Q6" s="25" t="s">
        <v>6</v>
      </c>
      <c r="R6" s="25" t="s">
        <v>1</v>
      </c>
      <c r="S6" s="26" t="s">
        <v>29</v>
      </c>
      <c r="T6" s="25" t="s">
        <v>4</v>
      </c>
      <c r="U6" s="25" t="s">
        <v>5</v>
      </c>
      <c r="V6" s="25" t="s">
        <v>6</v>
      </c>
      <c r="W6" s="25" t="s">
        <v>4</v>
      </c>
      <c r="X6" s="25" t="s">
        <v>5</v>
      </c>
      <c r="Y6" s="25" t="s">
        <v>6</v>
      </c>
      <c r="Z6" s="313"/>
    </row>
    <row r="7" spans="1:26" ht="20.45" customHeight="1">
      <c r="B7" s="27" t="s">
        <v>89</v>
      </c>
      <c r="C7" s="28"/>
      <c r="D7" s="85">
        <v>918</v>
      </c>
      <c r="E7" s="50">
        <v>1795875</v>
      </c>
      <c r="F7" s="50">
        <v>338</v>
      </c>
      <c r="G7" s="50">
        <v>632084</v>
      </c>
      <c r="H7" s="50">
        <v>580</v>
      </c>
      <c r="I7" s="50">
        <v>1163791</v>
      </c>
      <c r="J7" s="50">
        <v>347</v>
      </c>
      <c r="K7" s="50">
        <v>695568</v>
      </c>
      <c r="L7" s="50">
        <v>60000</v>
      </c>
      <c r="M7" s="50">
        <v>1600</v>
      </c>
      <c r="N7" s="50">
        <v>5674</v>
      </c>
      <c r="O7" s="50">
        <v>37000</v>
      </c>
      <c r="P7" s="50">
        <v>1500</v>
      </c>
      <c r="Q7" s="50">
        <v>5078</v>
      </c>
      <c r="R7" s="50">
        <v>233</v>
      </c>
      <c r="S7" s="50">
        <v>468225</v>
      </c>
      <c r="T7" s="51">
        <v>120</v>
      </c>
      <c r="U7" s="51">
        <v>20</v>
      </c>
      <c r="V7" s="51">
        <v>40</v>
      </c>
      <c r="W7" s="51">
        <v>60</v>
      </c>
      <c r="X7" s="51">
        <v>2</v>
      </c>
      <c r="Y7" s="51">
        <v>33.9</v>
      </c>
      <c r="Z7" s="29"/>
    </row>
    <row r="8" spans="1:26" ht="19.5" customHeight="1">
      <c r="B8" s="30"/>
      <c r="C8" s="31" t="s">
        <v>90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 t="s">
        <v>104</v>
      </c>
      <c r="M8" s="54" t="s">
        <v>104</v>
      </c>
      <c r="N8" s="54" t="s">
        <v>104</v>
      </c>
      <c r="O8" s="54" t="s">
        <v>104</v>
      </c>
      <c r="P8" s="54" t="s">
        <v>104</v>
      </c>
      <c r="Q8" s="54" t="s">
        <v>104</v>
      </c>
      <c r="R8" s="55">
        <v>0</v>
      </c>
      <c r="S8" s="55">
        <v>0</v>
      </c>
      <c r="T8" s="54" t="s">
        <v>104</v>
      </c>
      <c r="U8" s="54" t="s">
        <v>104</v>
      </c>
      <c r="V8" s="54" t="s">
        <v>104</v>
      </c>
      <c r="W8" s="54" t="s">
        <v>104</v>
      </c>
      <c r="X8" s="54" t="s">
        <v>104</v>
      </c>
      <c r="Y8" s="54" t="s">
        <v>104</v>
      </c>
      <c r="Z8" s="32"/>
    </row>
    <row r="9" spans="1:26" ht="19.5" customHeight="1">
      <c r="B9" s="30"/>
      <c r="C9" s="33" t="s">
        <v>91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4" t="s">
        <v>104</v>
      </c>
      <c r="M9" s="54" t="s">
        <v>104</v>
      </c>
      <c r="N9" s="54" t="s">
        <v>104</v>
      </c>
      <c r="O9" s="54" t="s">
        <v>104</v>
      </c>
      <c r="P9" s="54" t="s">
        <v>104</v>
      </c>
      <c r="Q9" s="54" t="s">
        <v>104</v>
      </c>
      <c r="R9" s="57">
        <v>0</v>
      </c>
      <c r="S9" s="57">
        <v>0</v>
      </c>
      <c r="T9" s="54" t="s">
        <v>104</v>
      </c>
      <c r="U9" s="54" t="s">
        <v>104</v>
      </c>
      <c r="V9" s="54" t="s">
        <v>104</v>
      </c>
      <c r="W9" s="54" t="s">
        <v>104</v>
      </c>
      <c r="X9" s="54" t="s">
        <v>104</v>
      </c>
      <c r="Y9" s="54" t="s">
        <v>104</v>
      </c>
      <c r="Z9" s="34"/>
    </row>
    <row r="10" spans="1:26" ht="19.5" customHeight="1">
      <c r="B10" s="30"/>
      <c r="C10" s="33" t="s">
        <v>92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8" t="s">
        <v>104</v>
      </c>
      <c r="M10" s="58" t="s">
        <v>104</v>
      </c>
      <c r="N10" s="58" t="s">
        <v>104</v>
      </c>
      <c r="O10" s="54" t="s">
        <v>104</v>
      </c>
      <c r="P10" s="54" t="s">
        <v>104</v>
      </c>
      <c r="Q10" s="54" t="s">
        <v>104</v>
      </c>
      <c r="R10" s="57">
        <v>0</v>
      </c>
      <c r="S10" s="57">
        <v>0</v>
      </c>
      <c r="T10" s="54" t="s">
        <v>104</v>
      </c>
      <c r="U10" s="54" t="s">
        <v>104</v>
      </c>
      <c r="V10" s="54" t="s">
        <v>104</v>
      </c>
      <c r="W10" s="54" t="s">
        <v>104</v>
      </c>
      <c r="X10" s="54" t="s">
        <v>104</v>
      </c>
      <c r="Y10" s="54" t="s">
        <v>104</v>
      </c>
      <c r="Z10" s="34"/>
    </row>
    <row r="11" spans="1:26" ht="19.5" customHeight="1">
      <c r="B11" s="30"/>
      <c r="C11" s="33" t="s">
        <v>93</v>
      </c>
      <c r="D11" s="56">
        <v>133</v>
      </c>
      <c r="E11" s="56">
        <v>239684</v>
      </c>
      <c r="F11" s="59">
        <v>31</v>
      </c>
      <c r="G11" s="59">
        <v>56253</v>
      </c>
      <c r="H11" s="56">
        <v>102</v>
      </c>
      <c r="I11" s="56">
        <v>183431</v>
      </c>
      <c r="J11" s="59">
        <v>12</v>
      </c>
      <c r="K11" s="59">
        <v>25736</v>
      </c>
      <c r="L11" s="60">
        <v>15000</v>
      </c>
      <c r="M11" s="60">
        <v>2351</v>
      </c>
      <c r="N11" s="60">
        <v>5500</v>
      </c>
      <c r="O11" s="54" t="s">
        <v>104</v>
      </c>
      <c r="P11" s="54" t="s">
        <v>104</v>
      </c>
      <c r="Q11" s="54" t="s">
        <v>104</v>
      </c>
      <c r="R11" s="57">
        <v>90</v>
      </c>
      <c r="S11" s="57">
        <v>157695</v>
      </c>
      <c r="T11" s="61">
        <v>60</v>
      </c>
      <c r="U11" s="61">
        <v>20</v>
      </c>
      <c r="V11" s="61">
        <v>32.4</v>
      </c>
      <c r="W11" s="84">
        <v>60</v>
      </c>
      <c r="X11" s="84">
        <v>2</v>
      </c>
      <c r="Y11" s="84">
        <v>31.3</v>
      </c>
      <c r="Z11" s="34"/>
    </row>
    <row r="12" spans="1:26" ht="19.5" customHeight="1">
      <c r="B12" s="30"/>
      <c r="C12" s="33" t="s">
        <v>94</v>
      </c>
      <c r="D12" s="56">
        <v>261</v>
      </c>
      <c r="E12" s="56">
        <v>494129</v>
      </c>
      <c r="F12" s="56">
        <v>55</v>
      </c>
      <c r="G12" s="56">
        <v>103810</v>
      </c>
      <c r="H12" s="56">
        <v>206</v>
      </c>
      <c r="I12" s="56">
        <v>390319</v>
      </c>
      <c r="J12" s="56">
        <v>153</v>
      </c>
      <c r="K12" s="56">
        <v>267992</v>
      </c>
      <c r="L12" s="57">
        <v>8000</v>
      </c>
      <c r="M12" s="57">
        <v>3000</v>
      </c>
      <c r="N12" s="57">
        <v>3383</v>
      </c>
      <c r="O12" s="56">
        <v>5000</v>
      </c>
      <c r="P12" s="56">
        <v>3000</v>
      </c>
      <c r="Q12" s="56">
        <v>3100</v>
      </c>
      <c r="R12" s="57">
        <v>53</v>
      </c>
      <c r="S12" s="57">
        <v>122327</v>
      </c>
      <c r="T12" s="61">
        <v>90</v>
      </c>
      <c r="U12" s="61">
        <v>25.9</v>
      </c>
      <c r="V12" s="61">
        <v>34.9</v>
      </c>
      <c r="W12" s="61">
        <v>30</v>
      </c>
      <c r="X12" s="61">
        <v>30</v>
      </c>
      <c r="Y12" s="61">
        <v>30</v>
      </c>
      <c r="Z12" s="34"/>
    </row>
    <row r="13" spans="1:26" ht="19.5" customHeight="1">
      <c r="B13" s="30"/>
      <c r="C13" s="33" t="s">
        <v>95</v>
      </c>
      <c r="D13" s="56">
        <v>13</v>
      </c>
      <c r="E13" s="56">
        <v>19315</v>
      </c>
      <c r="F13" s="56">
        <v>11</v>
      </c>
      <c r="G13" s="56">
        <v>15688</v>
      </c>
      <c r="H13" s="56">
        <v>2</v>
      </c>
      <c r="I13" s="56">
        <v>3627</v>
      </c>
      <c r="J13" s="56">
        <v>0</v>
      </c>
      <c r="K13" s="56">
        <v>0</v>
      </c>
      <c r="L13" s="58" t="s">
        <v>104</v>
      </c>
      <c r="M13" s="58" t="s">
        <v>104</v>
      </c>
      <c r="N13" s="58" t="s">
        <v>104</v>
      </c>
      <c r="O13" s="54" t="s">
        <v>104</v>
      </c>
      <c r="P13" s="54" t="s">
        <v>104</v>
      </c>
      <c r="Q13" s="54" t="s">
        <v>104</v>
      </c>
      <c r="R13" s="57">
        <v>2</v>
      </c>
      <c r="S13" s="57">
        <v>3627</v>
      </c>
      <c r="T13" s="61">
        <v>30</v>
      </c>
      <c r="U13" s="61">
        <v>30</v>
      </c>
      <c r="V13" s="61">
        <v>30</v>
      </c>
      <c r="W13" s="54" t="s">
        <v>104</v>
      </c>
      <c r="X13" s="54" t="s">
        <v>104</v>
      </c>
      <c r="Y13" s="54" t="s">
        <v>104</v>
      </c>
      <c r="Z13" s="34"/>
    </row>
    <row r="14" spans="1:26" ht="19.5" customHeight="1">
      <c r="B14" s="30"/>
      <c r="C14" s="33" t="s">
        <v>96</v>
      </c>
      <c r="D14" s="56">
        <v>178</v>
      </c>
      <c r="E14" s="56">
        <v>426971</v>
      </c>
      <c r="F14" s="56">
        <v>42</v>
      </c>
      <c r="G14" s="56">
        <v>86342</v>
      </c>
      <c r="H14" s="56">
        <v>136</v>
      </c>
      <c r="I14" s="56">
        <v>340629</v>
      </c>
      <c r="J14" s="56">
        <v>106</v>
      </c>
      <c r="K14" s="56">
        <v>265179</v>
      </c>
      <c r="L14" s="56">
        <v>4497</v>
      </c>
      <c r="M14" s="56">
        <v>3000</v>
      </c>
      <c r="N14" s="56">
        <v>3027</v>
      </c>
      <c r="O14" s="56">
        <v>4722</v>
      </c>
      <c r="P14" s="56">
        <v>3000</v>
      </c>
      <c r="Q14" s="56">
        <v>3461</v>
      </c>
      <c r="R14" s="57">
        <v>30</v>
      </c>
      <c r="S14" s="57">
        <v>75450</v>
      </c>
      <c r="T14" s="61">
        <v>30</v>
      </c>
      <c r="U14" s="61">
        <v>26.5</v>
      </c>
      <c r="V14" s="61">
        <v>29.9</v>
      </c>
      <c r="W14" s="61">
        <v>30</v>
      </c>
      <c r="X14" s="61">
        <v>30</v>
      </c>
      <c r="Y14" s="61">
        <v>30</v>
      </c>
      <c r="Z14" s="34"/>
    </row>
    <row r="15" spans="1:26" ht="19.5" customHeight="1">
      <c r="B15" s="30"/>
      <c r="C15" s="33" t="s">
        <v>97</v>
      </c>
      <c r="D15" s="56">
        <v>57</v>
      </c>
      <c r="E15" s="56">
        <v>104471</v>
      </c>
      <c r="F15" s="56">
        <v>34</v>
      </c>
      <c r="G15" s="56">
        <v>66011</v>
      </c>
      <c r="H15" s="56">
        <v>23</v>
      </c>
      <c r="I15" s="56">
        <v>38460</v>
      </c>
      <c r="J15" s="56">
        <v>9</v>
      </c>
      <c r="K15" s="56">
        <v>15873</v>
      </c>
      <c r="L15" s="56">
        <v>3575</v>
      </c>
      <c r="M15" s="56">
        <v>2638</v>
      </c>
      <c r="N15" s="56">
        <v>3063</v>
      </c>
      <c r="O15" s="56">
        <v>2488</v>
      </c>
      <c r="P15" s="56">
        <v>2488</v>
      </c>
      <c r="Q15" s="56">
        <v>2488</v>
      </c>
      <c r="R15" s="57">
        <v>14</v>
      </c>
      <c r="S15" s="57">
        <v>22587</v>
      </c>
      <c r="T15" s="61">
        <v>30</v>
      </c>
      <c r="U15" s="61">
        <v>27.1</v>
      </c>
      <c r="V15" s="61">
        <v>29.7</v>
      </c>
      <c r="W15" s="61">
        <v>30</v>
      </c>
      <c r="X15" s="61">
        <v>27.1</v>
      </c>
      <c r="Y15" s="61">
        <v>27.7</v>
      </c>
      <c r="Z15" s="34"/>
    </row>
    <row r="16" spans="1:26" ht="19.5" customHeight="1">
      <c r="B16" s="30"/>
      <c r="C16" s="33" t="s">
        <v>98</v>
      </c>
      <c r="D16" s="56">
        <v>114</v>
      </c>
      <c r="E16" s="56">
        <v>219225</v>
      </c>
      <c r="F16" s="56">
        <v>55</v>
      </c>
      <c r="G16" s="56">
        <v>104147</v>
      </c>
      <c r="H16" s="56">
        <v>59</v>
      </c>
      <c r="I16" s="56">
        <v>115078</v>
      </c>
      <c r="J16" s="56">
        <v>36</v>
      </c>
      <c r="K16" s="56">
        <v>70245</v>
      </c>
      <c r="L16" s="56">
        <v>60000</v>
      </c>
      <c r="M16" s="56">
        <v>1600</v>
      </c>
      <c r="N16" s="56">
        <v>5237</v>
      </c>
      <c r="O16" s="56">
        <v>5076</v>
      </c>
      <c r="P16" s="56">
        <v>3106</v>
      </c>
      <c r="Q16" s="56">
        <v>4196</v>
      </c>
      <c r="R16" s="57">
        <v>23</v>
      </c>
      <c r="S16" s="57">
        <v>44835</v>
      </c>
      <c r="T16" s="61">
        <v>30</v>
      </c>
      <c r="U16" s="61">
        <v>22.3</v>
      </c>
      <c r="V16" s="61">
        <v>28.7</v>
      </c>
      <c r="W16" s="61">
        <v>30</v>
      </c>
      <c r="X16" s="61">
        <v>22.3</v>
      </c>
      <c r="Y16" s="61">
        <v>28.5</v>
      </c>
      <c r="Z16" s="34"/>
    </row>
    <row r="17" spans="2:26" ht="19.5" customHeight="1">
      <c r="B17" s="30"/>
      <c r="C17" s="33" t="s">
        <v>99</v>
      </c>
      <c r="D17" s="56">
        <v>37</v>
      </c>
      <c r="E17" s="56">
        <v>64919</v>
      </c>
      <c r="F17" s="56">
        <v>20</v>
      </c>
      <c r="G17" s="56">
        <v>42370</v>
      </c>
      <c r="H17" s="56">
        <v>17</v>
      </c>
      <c r="I17" s="56">
        <v>22549</v>
      </c>
      <c r="J17" s="56">
        <v>5</v>
      </c>
      <c r="K17" s="56">
        <v>7327</v>
      </c>
      <c r="L17" s="56">
        <v>7500</v>
      </c>
      <c r="M17" s="56">
        <v>2500</v>
      </c>
      <c r="N17" s="56">
        <v>5833</v>
      </c>
      <c r="O17" s="56">
        <v>2500</v>
      </c>
      <c r="P17" s="56">
        <v>1500</v>
      </c>
      <c r="Q17" s="56">
        <v>2000</v>
      </c>
      <c r="R17" s="57">
        <v>12</v>
      </c>
      <c r="S17" s="57">
        <v>15222</v>
      </c>
      <c r="T17" s="61">
        <v>60</v>
      </c>
      <c r="U17" s="61">
        <v>28.1</v>
      </c>
      <c r="V17" s="61">
        <v>53.8</v>
      </c>
      <c r="W17" s="61">
        <v>60</v>
      </c>
      <c r="X17" s="61">
        <v>60</v>
      </c>
      <c r="Y17" s="61">
        <v>60</v>
      </c>
      <c r="Z17" s="34"/>
    </row>
    <row r="18" spans="2:26" ht="19.5" customHeight="1">
      <c r="B18" s="30"/>
      <c r="C18" s="33" t="s">
        <v>100</v>
      </c>
      <c r="D18" s="56">
        <v>21</v>
      </c>
      <c r="E18" s="56">
        <v>33471</v>
      </c>
      <c r="F18" s="56">
        <v>20</v>
      </c>
      <c r="G18" s="56">
        <v>31044</v>
      </c>
      <c r="H18" s="56">
        <v>1</v>
      </c>
      <c r="I18" s="56">
        <v>2427</v>
      </c>
      <c r="J18" s="56">
        <v>1</v>
      </c>
      <c r="K18" s="56">
        <v>2427</v>
      </c>
      <c r="L18" s="56">
        <v>15000</v>
      </c>
      <c r="M18" s="56">
        <v>15000</v>
      </c>
      <c r="N18" s="56">
        <v>15000</v>
      </c>
      <c r="O18" s="54" t="s">
        <v>104</v>
      </c>
      <c r="P18" s="54" t="s">
        <v>104</v>
      </c>
      <c r="Q18" s="54" t="s">
        <v>104</v>
      </c>
      <c r="R18" s="57">
        <v>0</v>
      </c>
      <c r="S18" s="57">
        <v>0</v>
      </c>
      <c r="T18" s="54" t="s">
        <v>111</v>
      </c>
      <c r="U18" s="54" t="s">
        <v>111</v>
      </c>
      <c r="V18" s="54" t="s">
        <v>111</v>
      </c>
      <c r="W18" s="54" t="s">
        <v>104</v>
      </c>
      <c r="X18" s="54" t="s">
        <v>104</v>
      </c>
      <c r="Y18" s="54" t="s">
        <v>104</v>
      </c>
      <c r="Z18" s="34"/>
    </row>
    <row r="19" spans="2:26" ht="19.5" customHeight="1">
      <c r="B19" s="30"/>
      <c r="C19" s="33" t="s">
        <v>101</v>
      </c>
      <c r="D19" s="56">
        <v>61</v>
      </c>
      <c r="E19" s="56">
        <v>112925</v>
      </c>
      <c r="F19" s="56">
        <v>45</v>
      </c>
      <c r="G19" s="56">
        <v>79219</v>
      </c>
      <c r="H19" s="56">
        <v>16</v>
      </c>
      <c r="I19" s="56">
        <v>33706</v>
      </c>
      <c r="J19" s="56">
        <v>9</v>
      </c>
      <c r="K19" s="56">
        <v>15528</v>
      </c>
      <c r="L19" s="56">
        <v>10000</v>
      </c>
      <c r="M19" s="56">
        <v>4140</v>
      </c>
      <c r="N19" s="56">
        <v>5116</v>
      </c>
      <c r="O19" s="56">
        <v>37000</v>
      </c>
      <c r="P19" s="56">
        <v>5000</v>
      </c>
      <c r="Q19" s="56">
        <v>15666</v>
      </c>
      <c r="R19" s="57">
        <v>7</v>
      </c>
      <c r="S19" s="57">
        <v>18178</v>
      </c>
      <c r="T19" s="61">
        <v>31.8</v>
      </c>
      <c r="U19" s="61">
        <v>27.2</v>
      </c>
      <c r="V19" s="61">
        <v>30.4</v>
      </c>
      <c r="W19" s="84">
        <v>30</v>
      </c>
      <c r="X19" s="84">
        <v>30</v>
      </c>
      <c r="Y19" s="84">
        <v>30</v>
      </c>
      <c r="Z19" s="34"/>
    </row>
    <row r="20" spans="2:26" ht="19.5" customHeight="1">
      <c r="B20" s="30"/>
      <c r="C20" s="33" t="s">
        <v>102</v>
      </c>
      <c r="D20" s="56">
        <v>27</v>
      </c>
      <c r="E20" s="56">
        <v>52624</v>
      </c>
      <c r="F20" s="56">
        <v>9</v>
      </c>
      <c r="G20" s="56">
        <v>19059</v>
      </c>
      <c r="H20" s="56">
        <v>18</v>
      </c>
      <c r="I20" s="56">
        <v>33565</v>
      </c>
      <c r="J20" s="56">
        <v>16</v>
      </c>
      <c r="K20" s="56">
        <v>25261</v>
      </c>
      <c r="L20" s="56">
        <v>5000</v>
      </c>
      <c r="M20" s="56">
        <v>4473</v>
      </c>
      <c r="N20" s="56">
        <v>4907</v>
      </c>
      <c r="O20" s="56">
        <v>4880</v>
      </c>
      <c r="P20" s="56">
        <v>4362</v>
      </c>
      <c r="Q20" s="56">
        <v>4636</v>
      </c>
      <c r="R20" s="57">
        <v>2</v>
      </c>
      <c r="S20" s="57">
        <v>8304</v>
      </c>
      <c r="T20" s="61">
        <v>120</v>
      </c>
      <c r="U20" s="61">
        <v>60</v>
      </c>
      <c r="V20" s="61">
        <v>90</v>
      </c>
      <c r="W20" s="54" t="s">
        <v>104</v>
      </c>
      <c r="X20" s="54" t="s">
        <v>104</v>
      </c>
      <c r="Y20" s="54" t="s">
        <v>104</v>
      </c>
      <c r="Z20" s="34"/>
    </row>
    <row r="21" spans="2:26" ht="19.5" customHeight="1">
      <c r="B21" s="35"/>
      <c r="C21" s="36" t="s">
        <v>103</v>
      </c>
      <c r="D21" s="62">
        <v>16</v>
      </c>
      <c r="E21" s="62">
        <v>28141</v>
      </c>
      <c r="F21" s="62">
        <v>16</v>
      </c>
      <c r="G21" s="62">
        <v>28141</v>
      </c>
      <c r="H21" s="62">
        <v>0</v>
      </c>
      <c r="I21" s="62">
        <v>0</v>
      </c>
      <c r="J21" s="62">
        <v>0</v>
      </c>
      <c r="K21" s="62">
        <v>0</v>
      </c>
      <c r="L21" s="58" t="s">
        <v>111</v>
      </c>
      <c r="M21" s="58" t="s">
        <v>111</v>
      </c>
      <c r="N21" s="58" t="s">
        <v>111</v>
      </c>
      <c r="O21" s="58" t="s">
        <v>111</v>
      </c>
      <c r="P21" s="58" t="s">
        <v>111</v>
      </c>
      <c r="Q21" s="58" t="s">
        <v>111</v>
      </c>
      <c r="R21" s="63">
        <v>0</v>
      </c>
      <c r="S21" s="63">
        <v>0</v>
      </c>
      <c r="T21" s="54" t="s">
        <v>104</v>
      </c>
      <c r="U21" s="54" t="s">
        <v>104</v>
      </c>
      <c r="V21" s="54" t="s">
        <v>104</v>
      </c>
      <c r="W21" s="54" t="s">
        <v>104</v>
      </c>
      <c r="X21" s="54" t="s">
        <v>104</v>
      </c>
      <c r="Y21" s="54" t="s">
        <v>104</v>
      </c>
      <c r="Z21" s="37"/>
    </row>
    <row r="22" spans="2:26" ht="20.45" customHeight="1">
      <c r="B22" s="38" t="s">
        <v>64</v>
      </c>
      <c r="C22" s="28"/>
      <c r="D22" s="42">
        <v>548</v>
      </c>
      <c r="E22" s="42">
        <v>990503</v>
      </c>
      <c r="F22" s="42">
        <v>252</v>
      </c>
      <c r="G22" s="42">
        <v>433549</v>
      </c>
      <c r="H22" s="42">
        <v>296</v>
      </c>
      <c r="I22" s="42">
        <v>556954</v>
      </c>
      <c r="J22" s="42">
        <v>46</v>
      </c>
      <c r="K22" s="42">
        <v>90252</v>
      </c>
      <c r="L22" s="64">
        <v>10000</v>
      </c>
      <c r="M22" s="64">
        <v>2000</v>
      </c>
      <c r="N22" s="64">
        <v>5674</v>
      </c>
      <c r="O22" s="42">
        <v>15000</v>
      </c>
      <c r="P22" s="42">
        <v>2000</v>
      </c>
      <c r="Q22" s="42">
        <v>7750</v>
      </c>
      <c r="R22" s="42">
        <v>250</v>
      </c>
      <c r="S22" s="42">
        <v>466702</v>
      </c>
      <c r="T22" s="44">
        <v>90</v>
      </c>
      <c r="U22" s="44">
        <v>10</v>
      </c>
      <c r="V22" s="44">
        <v>29.9</v>
      </c>
      <c r="W22" s="44">
        <v>60</v>
      </c>
      <c r="X22" s="44">
        <v>10</v>
      </c>
      <c r="Y22" s="44">
        <v>26.1</v>
      </c>
      <c r="Z22" s="29"/>
    </row>
    <row r="23" spans="2:26" ht="19.5" customHeight="1">
      <c r="B23" s="30"/>
      <c r="C23" s="31" t="s">
        <v>65</v>
      </c>
      <c r="D23" s="41">
        <v>67</v>
      </c>
      <c r="E23" s="41">
        <v>87393</v>
      </c>
      <c r="F23" s="41">
        <v>38</v>
      </c>
      <c r="G23" s="41">
        <v>39937</v>
      </c>
      <c r="H23" s="41">
        <v>29</v>
      </c>
      <c r="I23" s="41">
        <v>47456</v>
      </c>
      <c r="J23" s="41">
        <v>10</v>
      </c>
      <c r="K23" s="41">
        <v>14868</v>
      </c>
      <c r="L23" s="65">
        <v>7500</v>
      </c>
      <c r="M23" s="65">
        <v>2000</v>
      </c>
      <c r="N23" s="65">
        <v>3250</v>
      </c>
      <c r="O23" s="41">
        <v>3000</v>
      </c>
      <c r="P23" s="41">
        <v>2000</v>
      </c>
      <c r="Q23" s="41">
        <v>2250</v>
      </c>
      <c r="R23" s="41">
        <v>19</v>
      </c>
      <c r="S23" s="41">
        <v>32588</v>
      </c>
      <c r="T23" s="66">
        <v>60</v>
      </c>
      <c r="U23" s="66">
        <v>10</v>
      </c>
      <c r="V23" s="66">
        <v>24.4</v>
      </c>
      <c r="W23" s="66">
        <v>19</v>
      </c>
      <c r="X23" s="66">
        <v>15</v>
      </c>
      <c r="Y23" s="66">
        <v>17.7</v>
      </c>
      <c r="Z23" s="32"/>
    </row>
    <row r="24" spans="2:26" ht="19.5" customHeight="1">
      <c r="B24" s="30"/>
      <c r="C24" s="33" t="s">
        <v>66</v>
      </c>
      <c r="D24" s="39">
        <v>24</v>
      </c>
      <c r="E24" s="39">
        <v>32354</v>
      </c>
      <c r="F24" s="39">
        <v>6</v>
      </c>
      <c r="G24" s="39">
        <v>5690</v>
      </c>
      <c r="H24" s="39">
        <v>18</v>
      </c>
      <c r="I24" s="39">
        <v>26664</v>
      </c>
      <c r="J24" s="39">
        <v>7</v>
      </c>
      <c r="K24" s="39">
        <v>12994</v>
      </c>
      <c r="L24" s="56">
        <v>10000</v>
      </c>
      <c r="M24" s="56">
        <v>5000</v>
      </c>
      <c r="N24" s="56">
        <v>8788</v>
      </c>
      <c r="O24" s="81" t="s">
        <v>111</v>
      </c>
      <c r="P24" s="81" t="s">
        <v>111</v>
      </c>
      <c r="Q24" s="81" t="s">
        <v>111</v>
      </c>
      <c r="R24" s="39">
        <v>11</v>
      </c>
      <c r="S24" s="39">
        <v>13670</v>
      </c>
      <c r="T24" s="67">
        <v>60</v>
      </c>
      <c r="U24" s="67">
        <v>27.1</v>
      </c>
      <c r="V24" s="67">
        <v>42.4</v>
      </c>
      <c r="W24" s="86">
        <v>30</v>
      </c>
      <c r="X24" s="86">
        <v>27.1</v>
      </c>
      <c r="Y24" s="86">
        <v>28.5</v>
      </c>
      <c r="Z24" s="34"/>
    </row>
    <row r="25" spans="2:26" ht="19.5" customHeight="1">
      <c r="B25" s="30"/>
      <c r="C25" s="33" t="s">
        <v>67</v>
      </c>
      <c r="D25" s="39">
        <v>186</v>
      </c>
      <c r="E25" s="39">
        <v>344004</v>
      </c>
      <c r="F25" s="39">
        <v>46</v>
      </c>
      <c r="G25" s="39">
        <v>79135</v>
      </c>
      <c r="H25" s="39">
        <v>140</v>
      </c>
      <c r="I25" s="39">
        <v>264869</v>
      </c>
      <c r="J25" s="39">
        <v>28</v>
      </c>
      <c r="K25" s="39">
        <v>62031</v>
      </c>
      <c r="L25" s="68">
        <v>8000</v>
      </c>
      <c r="M25" s="68">
        <v>3000</v>
      </c>
      <c r="N25" s="68">
        <v>4984</v>
      </c>
      <c r="O25" s="39">
        <v>8000</v>
      </c>
      <c r="P25" s="39">
        <v>3000</v>
      </c>
      <c r="Q25" s="39">
        <v>6000</v>
      </c>
      <c r="R25" s="39">
        <v>112</v>
      </c>
      <c r="S25" s="39">
        <v>202838</v>
      </c>
      <c r="T25" s="67">
        <v>60</v>
      </c>
      <c r="U25" s="67">
        <v>10</v>
      </c>
      <c r="V25" s="67">
        <v>30.4</v>
      </c>
      <c r="W25" s="67">
        <v>60</v>
      </c>
      <c r="X25" s="67">
        <v>20</v>
      </c>
      <c r="Y25" s="67">
        <v>31.3</v>
      </c>
      <c r="Z25" s="34"/>
    </row>
    <row r="26" spans="2:26" ht="19.5" customHeight="1">
      <c r="B26" s="30"/>
      <c r="C26" s="33" t="s">
        <v>68</v>
      </c>
      <c r="D26" s="39">
        <v>216</v>
      </c>
      <c r="E26" s="39">
        <v>427872</v>
      </c>
      <c r="F26" s="39">
        <v>131</v>
      </c>
      <c r="G26" s="39">
        <v>258824</v>
      </c>
      <c r="H26" s="39">
        <v>85</v>
      </c>
      <c r="I26" s="39">
        <v>169048</v>
      </c>
      <c r="J26" s="39">
        <v>1</v>
      </c>
      <c r="K26" s="39">
        <v>359</v>
      </c>
      <c r="L26" s="81" t="s">
        <v>112</v>
      </c>
      <c r="M26" s="81" t="s">
        <v>111</v>
      </c>
      <c r="N26" s="81" t="s">
        <v>111</v>
      </c>
      <c r="O26" s="56">
        <v>15000</v>
      </c>
      <c r="P26" s="56">
        <v>15000</v>
      </c>
      <c r="Q26" s="56">
        <v>15000</v>
      </c>
      <c r="R26" s="39">
        <v>84</v>
      </c>
      <c r="S26" s="39">
        <v>168689</v>
      </c>
      <c r="T26" s="67">
        <v>90</v>
      </c>
      <c r="U26" s="67">
        <v>10</v>
      </c>
      <c r="V26" s="67">
        <v>22.2</v>
      </c>
      <c r="W26" s="67">
        <v>30</v>
      </c>
      <c r="X26" s="67">
        <v>10</v>
      </c>
      <c r="Y26" s="67">
        <v>23.2</v>
      </c>
      <c r="Z26" s="34"/>
    </row>
    <row r="27" spans="2:26" ht="19.5" customHeight="1">
      <c r="B27" s="35"/>
      <c r="C27" s="36" t="s">
        <v>69</v>
      </c>
      <c r="D27" s="43">
        <v>55</v>
      </c>
      <c r="E27" s="43">
        <v>98880</v>
      </c>
      <c r="F27" s="43">
        <v>31</v>
      </c>
      <c r="G27" s="43">
        <v>49963</v>
      </c>
      <c r="H27" s="43">
        <v>24</v>
      </c>
      <c r="I27" s="43">
        <v>48917</v>
      </c>
      <c r="J27" s="43">
        <v>0</v>
      </c>
      <c r="K27" s="43">
        <v>0</v>
      </c>
      <c r="L27" s="58" t="s">
        <v>112</v>
      </c>
      <c r="M27" s="58" t="s">
        <v>111</v>
      </c>
      <c r="N27" s="58" t="s">
        <v>111</v>
      </c>
      <c r="O27" s="69" t="s">
        <v>111</v>
      </c>
      <c r="P27" s="69" t="s">
        <v>111</v>
      </c>
      <c r="Q27" s="69" t="s">
        <v>111</v>
      </c>
      <c r="R27" s="43">
        <v>24</v>
      </c>
      <c r="S27" s="43">
        <v>48917</v>
      </c>
      <c r="T27" s="70">
        <v>30</v>
      </c>
      <c r="U27" s="70">
        <v>30</v>
      </c>
      <c r="V27" s="70">
        <v>30</v>
      </c>
      <c r="W27" s="67">
        <v>30</v>
      </c>
      <c r="X27" s="67">
        <v>30</v>
      </c>
      <c r="Y27" s="67">
        <v>30</v>
      </c>
      <c r="Z27" s="37"/>
    </row>
    <row r="28" spans="2:26" ht="20.45" customHeight="1">
      <c r="B28" s="38" t="s">
        <v>70</v>
      </c>
      <c r="C28" s="28"/>
      <c r="D28" s="42">
        <v>668</v>
      </c>
      <c r="E28" s="42">
        <f t="shared" ref="E28:S28" si="0">SUM(E29:E31)</f>
        <v>1283340</v>
      </c>
      <c r="F28" s="42">
        <f t="shared" si="0"/>
        <v>136</v>
      </c>
      <c r="G28" s="42">
        <f t="shared" si="0"/>
        <v>206300</v>
      </c>
      <c r="H28" s="42">
        <f t="shared" si="0"/>
        <v>532</v>
      </c>
      <c r="I28" s="42">
        <f t="shared" si="0"/>
        <v>1077040</v>
      </c>
      <c r="J28" s="42">
        <f t="shared" si="0"/>
        <v>174</v>
      </c>
      <c r="K28" s="42">
        <f t="shared" si="0"/>
        <v>363745</v>
      </c>
      <c r="L28" s="42">
        <v>10000</v>
      </c>
      <c r="M28" s="42">
        <v>3000</v>
      </c>
      <c r="N28" s="42">
        <v>6093</v>
      </c>
      <c r="O28" s="42">
        <v>9000</v>
      </c>
      <c r="P28" s="42">
        <v>1000</v>
      </c>
      <c r="Q28" s="42">
        <v>5608</v>
      </c>
      <c r="R28" s="42">
        <f t="shared" si="0"/>
        <v>358</v>
      </c>
      <c r="S28" s="42">
        <f t="shared" si="0"/>
        <v>713295</v>
      </c>
      <c r="T28" s="44">
        <v>230</v>
      </c>
      <c r="U28" s="44">
        <v>10</v>
      </c>
      <c r="V28" s="44">
        <v>35.1</v>
      </c>
      <c r="W28" s="44">
        <v>90</v>
      </c>
      <c r="X28" s="44">
        <v>20</v>
      </c>
      <c r="Y28" s="44">
        <v>33.4</v>
      </c>
      <c r="Z28" s="29"/>
    </row>
    <row r="29" spans="2:26" ht="19.5" customHeight="1">
      <c r="B29" s="30"/>
      <c r="C29" s="31" t="s">
        <v>71</v>
      </c>
      <c r="D29" s="41">
        <v>283</v>
      </c>
      <c r="E29" s="41">
        <v>520954</v>
      </c>
      <c r="F29" s="41">
        <v>38</v>
      </c>
      <c r="G29" s="41">
        <v>52524</v>
      </c>
      <c r="H29" s="41">
        <v>245</v>
      </c>
      <c r="I29" s="41">
        <v>468430</v>
      </c>
      <c r="J29" s="41">
        <v>18</v>
      </c>
      <c r="K29" s="41">
        <v>32728</v>
      </c>
      <c r="L29" s="41">
        <v>10000</v>
      </c>
      <c r="M29" s="41">
        <v>4022</v>
      </c>
      <c r="N29" s="41">
        <v>6856</v>
      </c>
      <c r="O29" s="41">
        <v>7500</v>
      </c>
      <c r="P29" s="41">
        <v>1000</v>
      </c>
      <c r="Q29" s="41">
        <v>4920</v>
      </c>
      <c r="R29" s="41">
        <v>227</v>
      </c>
      <c r="S29" s="41">
        <v>435702</v>
      </c>
      <c r="T29" s="66">
        <v>120</v>
      </c>
      <c r="U29" s="66">
        <v>15.7</v>
      </c>
      <c r="V29" s="66">
        <v>24.6</v>
      </c>
      <c r="W29" s="66">
        <v>60</v>
      </c>
      <c r="X29" s="66">
        <v>30</v>
      </c>
      <c r="Y29" s="66">
        <v>43.636363636363633</v>
      </c>
      <c r="Z29" s="32"/>
    </row>
    <row r="30" spans="2:26" ht="19.5" customHeight="1">
      <c r="B30" s="30"/>
      <c r="C30" s="33" t="s">
        <v>72</v>
      </c>
      <c r="D30" s="39">
        <v>234</v>
      </c>
      <c r="E30" s="39">
        <v>472485</v>
      </c>
      <c r="F30" s="39">
        <v>56</v>
      </c>
      <c r="G30" s="39">
        <v>86705</v>
      </c>
      <c r="H30" s="39">
        <v>178</v>
      </c>
      <c r="I30" s="39">
        <v>385780</v>
      </c>
      <c r="J30" s="39">
        <v>110</v>
      </c>
      <c r="K30" s="39">
        <v>238556</v>
      </c>
      <c r="L30" s="39">
        <v>9000</v>
      </c>
      <c r="M30" s="39">
        <v>3000</v>
      </c>
      <c r="N30" s="39">
        <v>5561</v>
      </c>
      <c r="O30" s="39">
        <v>9000</v>
      </c>
      <c r="P30" s="39">
        <v>5000</v>
      </c>
      <c r="Q30" s="39">
        <v>5591</v>
      </c>
      <c r="R30" s="39">
        <v>68</v>
      </c>
      <c r="S30" s="39">
        <v>147224</v>
      </c>
      <c r="T30" s="67">
        <v>60</v>
      </c>
      <c r="U30" s="67">
        <v>20</v>
      </c>
      <c r="V30" s="67">
        <v>29.4</v>
      </c>
      <c r="W30" s="67">
        <v>90</v>
      </c>
      <c r="X30" s="67">
        <v>20</v>
      </c>
      <c r="Y30" s="67">
        <v>26.7</v>
      </c>
      <c r="Z30" s="34"/>
    </row>
    <row r="31" spans="2:26" ht="19.5" customHeight="1">
      <c r="B31" s="30"/>
      <c r="C31" s="33" t="s">
        <v>73</v>
      </c>
      <c r="D31" s="43">
        <v>151</v>
      </c>
      <c r="E31" s="43">
        <v>289901</v>
      </c>
      <c r="F31" s="39">
        <v>42</v>
      </c>
      <c r="G31" s="39">
        <v>67071</v>
      </c>
      <c r="H31" s="43">
        <v>109</v>
      </c>
      <c r="I31" s="43">
        <v>222830</v>
      </c>
      <c r="J31" s="39">
        <v>46</v>
      </c>
      <c r="K31" s="39">
        <v>92461</v>
      </c>
      <c r="L31" s="39">
        <v>10000</v>
      </c>
      <c r="M31" s="39">
        <v>3235</v>
      </c>
      <c r="N31" s="39">
        <v>5863</v>
      </c>
      <c r="O31" s="39">
        <v>7000</v>
      </c>
      <c r="P31" s="39">
        <v>5000</v>
      </c>
      <c r="Q31" s="39">
        <v>6312</v>
      </c>
      <c r="R31" s="39">
        <v>63</v>
      </c>
      <c r="S31" s="39">
        <v>130369</v>
      </c>
      <c r="T31" s="67">
        <v>230</v>
      </c>
      <c r="U31" s="67">
        <v>10</v>
      </c>
      <c r="V31" s="67">
        <v>51.4</v>
      </c>
      <c r="W31" s="67">
        <v>30</v>
      </c>
      <c r="X31" s="67">
        <v>30</v>
      </c>
      <c r="Y31" s="67">
        <v>30</v>
      </c>
      <c r="Z31" s="34"/>
    </row>
    <row r="32" spans="2:26" ht="20.45" customHeight="1">
      <c r="B32" s="38" t="s">
        <v>74</v>
      </c>
      <c r="C32" s="28"/>
      <c r="D32" s="42">
        <f>SUM(D33:D37)</f>
        <v>478</v>
      </c>
      <c r="E32" s="42">
        <f>SUM(E33:E37)</f>
        <v>887481</v>
      </c>
      <c r="F32" s="42">
        <f t="shared" ref="F32:K32" si="1">SUM(F33:F37)</f>
        <v>147</v>
      </c>
      <c r="G32" s="42">
        <f t="shared" si="1"/>
        <v>243579</v>
      </c>
      <c r="H32" s="42">
        <f t="shared" si="1"/>
        <v>331</v>
      </c>
      <c r="I32" s="42">
        <f t="shared" si="1"/>
        <v>643902</v>
      </c>
      <c r="J32" s="42">
        <f t="shared" si="1"/>
        <v>181</v>
      </c>
      <c r="K32" s="42">
        <f t="shared" si="1"/>
        <v>372296</v>
      </c>
      <c r="L32" s="42">
        <v>18000</v>
      </c>
      <c r="M32" s="42">
        <v>1977</v>
      </c>
      <c r="N32" s="42">
        <v>5815</v>
      </c>
      <c r="O32" s="42">
        <v>10000</v>
      </c>
      <c r="P32" s="42">
        <v>3000</v>
      </c>
      <c r="Q32" s="42">
        <v>5794</v>
      </c>
      <c r="R32" s="42">
        <f>SUM(R33:R37)</f>
        <v>150</v>
      </c>
      <c r="S32" s="42">
        <f>SUM(S33:S37)</f>
        <v>271606</v>
      </c>
      <c r="T32" s="44">
        <v>300</v>
      </c>
      <c r="U32" s="44">
        <v>6</v>
      </c>
      <c r="V32" s="44">
        <v>33.799999999999997</v>
      </c>
      <c r="W32" s="44">
        <v>60</v>
      </c>
      <c r="X32" s="44">
        <v>15</v>
      </c>
      <c r="Y32" s="44">
        <v>31.4</v>
      </c>
      <c r="Z32" s="29"/>
    </row>
    <row r="33" spans="2:26" ht="19.5" customHeight="1">
      <c r="B33" s="30"/>
      <c r="C33" s="31" t="s">
        <v>75</v>
      </c>
      <c r="D33" s="41">
        <v>64</v>
      </c>
      <c r="E33" s="41">
        <v>116998</v>
      </c>
      <c r="F33" s="41">
        <v>18</v>
      </c>
      <c r="G33" s="41">
        <v>25218</v>
      </c>
      <c r="H33" s="41">
        <v>46</v>
      </c>
      <c r="I33" s="41">
        <v>91780</v>
      </c>
      <c r="J33" s="41">
        <v>30</v>
      </c>
      <c r="K33" s="41">
        <v>60525</v>
      </c>
      <c r="L33" s="41">
        <v>10000</v>
      </c>
      <c r="M33" s="41">
        <v>1977</v>
      </c>
      <c r="N33" s="41">
        <v>4220</v>
      </c>
      <c r="O33" s="41">
        <v>5000</v>
      </c>
      <c r="P33" s="41">
        <v>3000</v>
      </c>
      <c r="Q33" s="41">
        <v>4333</v>
      </c>
      <c r="R33" s="41">
        <v>16</v>
      </c>
      <c r="S33" s="41">
        <v>31255</v>
      </c>
      <c r="T33" s="66">
        <v>60</v>
      </c>
      <c r="U33" s="66">
        <v>10</v>
      </c>
      <c r="V33" s="66">
        <v>32.700000000000003</v>
      </c>
      <c r="W33" s="66">
        <v>60</v>
      </c>
      <c r="X33" s="66">
        <v>40</v>
      </c>
      <c r="Y33" s="66">
        <v>50</v>
      </c>
      <c r="Z33" s="32"/>
    </row>
    <row r="34" spans="2:26" ht="19.5" customHeight="1">
      <c r="B34" s="30"/>
      <c r="C34" s="33" t="s">
        <v>76</v>
      </c>
      <c r="D34" s="39">
        <v>162</v>
      </c>
      <c r="E34" s="39">
        <v>310194</v>
      </c>
      <c r="F34" s="39">
        <v>69</v>
      </c>
      <c r="G34" s="39">
        <v>130793</v>
      </c>
      <c r="H34" s="39">
        <v>93</v>
      </c>
      <c r="I34" s="39">
        <v>179401</v>
      </c>
      <c r="J34" s="39">
        <v>51</v>
      </c>
      <c r="K34" s="39">
        <v>101137</v>
      </c>
      <c r="L34" s="57">
        <v>18000</v>
      </c>
      <c r="M34" s="57">
        <v>3000</v>
      </c>
      <c r="N34" s="57">
        <v>6646</v>
      </c>
      <c r="O34" s="57">
        <v>10000</v>
      </c>
      <c r="P34" s="57">
        <v>5000</v>
      </c>
      <c r="Q34" s="57">
        <v>7600</v>
      </c>
      <c r="R34" s="39">
        <v>42</v>
      </c>
      <c r="S34" s="39">
        <v>78264</v>
      </c>
      <c r="T34" s="67">
        <v>60</v>
      </c>
      <c r="U34" s="67">
        <v>6</v>
      </c>
      <c r="V34" s="67">
        <v>23</v>
      </c>
      <c r="W34" s="67">
        <v>31</v>
      </c>
      <c r="X34" s="67">
        <v>15</v>
      </c>
      <c r="Y34" s="67">
        <v>28</v>
      </c>
      <c r="Z34" s="34"/>
    </row>
    <row r="35" spans="2:26" ht="19.5" customHeight="1">
      <c r="B35" s="30"/>
      <c r="C35" s="33" t="s">
        <v>77</v>
      </c>
      <c r="D35" s="39">
        <v>46</v>
      </c>
      <c r="E35" s="39">
        <v>66064</v>
      </c>
      <c r="F35" s="39">
        <v>13</v>
      </c>
      <c r="G35" s="39">
        <v>11419</v>
      </c>
      <c r="H35" s="39">
        <v>33</v>
      </c>
      <c r="I35" s="39">
        <v>54645</v>
      </c>
      <c r="J35" s="39">
        <v>15</v>
      </c>
      <c r="K35" s="39">
        <v>34926</v>
      </c>
      <c r="L35" s="39">
        <v>7763</v>
      </c>
      <c r="M35" s="39">
        <v>6766</v>
      </c>
      <c r="N35" s="39">
        <v>7397</v>
      </c>
      <c r="O35" s="39">
        <v>6952</v>
      </c>
      <c r="P35" s="39">
        <v>4638</v>
      </c>
      <c r="Q35" s="39">
        <v>5795</v>
      </c>
      <c r="R35" s="39">
        <v>18</v>
      </c>
      <c r="S35" s="39">
        <v>19719</v>
      </c>
      <c r="T35" s="67">
        <v>300</v>
      </c>
      <c r="U35" s="67">
        <v>30</v>
      </c>
      <c r="V35" s="67">
        <v>60</v>
      </c>
      <c r="W35" s="67">
        <v>30</v>
      </c>
      <c r="X35" s="67">
        <v>24</v>
      </c>
      <c r="Y35" s="67">
        <v>29.3</v>
      </c>
      <c r="Z35" s="34"/>
    </row>
    <row r="36" spans="2:26" ht="19.5" customHeight="1">
      <c r="B36" s="30"/>
      <c r="C36" s="33" t="s">
        <v>78</v>
      </c>
      <c r="D36" s="39">
        <v>43</v>
      </c>
      <c r="E36" s="39">
        <v>62174</v>
      </c>
      <c r="F36" s="39">
        <v>7</v>
      </c>
      <c r="G36" s="39">
        <v>7177</v>
      </c>
      <c r="H36" s="39">
        <v>36</v>
      </c>
      <c r="I36" s="39">
        <v>54997</v>
      </c>
      <c r="J36" s="39">
        <v>14</v>
      </c>
      <c r="K36" s="39">
        <v>21066</v>
      </c>
      <c r="L36" s="39">
        <v>7825</v>
      </c>
      <c r="M36" s="39">
        <v>3457</v>
      </c>
      <c r="N36" s="39">
        <v>5393</v>
      </c>
      <c r="O36" s="39">
        <v>7825</v>
      </c>
      <c r="P36" s="39">
        <v>5000</v>
      </c>
      <c r="Q36" s="39">
        <v>5706</v>
      </c>
      <c r="R36" s="39">
        <v>22</v>
      </c>
      <c r="S36" s="39">
        <v>33931</v>
      </c>
      <c r="T36" s="67">
        <v>30</v>
      </c>
      <c r="U36" s="67">
        <v>20</v>
      </c>
      <c r="V36" s="67">
        <v>27.3</v>
      </c>
      <c r="W36" s="67">
        <v>30</v>
      </c>
      <c r="X36" s="67">
        <v>20</v>
      </c>
      <c r="Y36" s="67">
        <v>27.1</v>
      </c>
      <c r="Z36" s="34"/>
    </row>
    <row r="37" spans="2:26" ht="19.5" customHeight="1">
      <c r="B37" s="30"/>
      <c r="C37" s="33" t="s">
        <v>79</v>
      </c>
      <c r="D37" s="43">
        <v>163</v>
      </c>
      <c r="E37" s="43">
        <v>332051</v>
      </c>
      <c r="F37" s="39">
        <v>40</v>
      </c>
      <c r="G37" s="39">
        <v>68972</v>
      </c>
      <c r="H37" s="43">
        <v>123</v>
      </c>
      <c r="I37" s="43">
        <v>263079</v>
      </c>
      <c r="J37" s="39">
        <v>71</v>
      </c>
      <c r="K37" s="39">
        <v>154642</v>
      </c>
      <c r="L37" s="39">
        <v>10000</v>
      </c>
      <c r="M37" s="39">
        <v>3000</v>
      </c>
      <c r="N37" s="39">
        <v>5419</v>
      </c>
      <c r="O37" s="39">
        <v>10000</v>
      </c>
      <c r="P37" s="39">
        <v>3000</v>
      </c>
      <c r="Q37" s="39">
        <v>5538</v>
      </c>
      <c r="R37" s="39">
        <v>52</v>
      </c>
      <c r="S37" s="39">
        <v>108437</v>
      </c>
      <c r="T37" s="67">
        <v>90</v>
      </c>
      <c r="U37" s="67">
        <v>7</v>
      </c>
      <c r="V37" s="67">
        <v>25.9</v>
      </c>
      <c r="W37" s="67">
        <v>30</v>
      </c>
      <c r="X37" s="67">
        <v>17.5</v>
      </c>
      <c r="Y37" s="67">
        <v>22.5</v>
      </c>
      <c r="Z37" s="34"/>
    </row>
    <row r="38" spans="2:26" ht="20.45" customHeight="1">
      <c r="B38" s="38" t="s">
        <v>80</v>
      </c>
      <c r="C38" s="28"/>
      <c r="D38" s="64">
        <f>SUM(D39:D46)</f>
        <v>533</v>
      </c>
      <c r="E38" s="64">
        <f t="shared" ref="E38:K38" si="2">SUM(E39:E46)</f>
        <v>985631</v>
      </c>
      <c r="F38" s="64">
        <f t="shared" si="2"/>
        <v>243</v>
      </c>
      <c r="G38" s="64">
        <f t="shared" si="2"/>
        <v>420563</v>
      </c>
      <c r="H38" s="64">
        <f t="shared" si="2"/>
        <v>290</v>
      </c>
      <c r="I38" s="64">
        <f t="shared" si="2"/>
        <v>565068</v>
      </c>
      <c r="J38" s="64">
        <f t="shared" si="2"/>
        <v>80</v>
      </c>
      <c r="K38" s="64">
        <f t="shared" si="2"/>
        <v>148517</v>
      </c>
      <c r="L38" s="64">
        <v>11000</v>
      </c>
      <c r="M38" s="64">
        <v>3000</v>
      </c>
      <c r="N38" s="64">
        <v>6386</v>
      </c>
      <c r="O38" s="64">
        <v>11000</v>
      </c>
      <c r="P38" s="64">
        <v>3679</v>
      </c>
      <c r="Q38" s="64">
        <v>6733</v>
      </c>
      <c r="R38" s="64">
        <f>SUM(R39:R46)</f>
        <v>210</v>
      </c>
      <c r="S38" s="64">
        <f>SUM(S39:S46)</f>
        <v>416551</v>
      </c>
      <c r="T38" s="87">
        <v>60</v>
      </c>
      <c r="U38" s="87">
        <v>10</v>
      </c>
      <c r="V38" s="87">
        <v>28.6</v>
      </c>
      <c r="W38" s="87">
        <v>60</v>
      </c>
      <c r="X38" s="87">
        <v>10</v>
      </c>
      <c r="Y38" s="87">
        <v>26.2</v>
      </c>
      <c r="Z38" s="29"/>
    </row>
    <row r="39" spans="2:26" ht="19.5" customHeight="1">
      <c r="B39" s="30"/>
      <c r="C39" s="88" t="s">
        <v>81</v>
      </c>
      <c r="D39" s="65">
        <v>47</v>
      </c>
      <c r="E39" s="65">
        <v>80710</v>
      </c>
      <c r="F39" s="89">
        <v>26</v>
      </c>
      <c r="G39" s="89">
        <v>48994</v>
      </c>
      <c r="H39" s="65">
        <v>21</v>
      </c>
      <c r="I39" s="65">
        <v>31716</v>
      </c>
      <c r="J39" s="89">
        <v>2</v>
      </c>
      <c r="K39" s="89">
        <v>1290</v>
      </c>
      <c r="L39" s="89">
        <v>6200</v>
      </c>
      <c r="M39" s="89">
        <v>6200</v>
      </c>
      <c r="N39" s="89">
        <v>6200</v>
      </c>
      <c r="O39" s="89">
        <v>6200</v>
      </c>
      <c r="P39" s="89">
        <v>6200</v>
      </c>
      <c r="Q39" s="89">
        <v>6200</v>
      </c>
      <c r="R39" s="89">
        <v>19</v>
      </c>
      <c r="S39" s="89">
        <v>30426</v>
      </c>
      <c r="T39" s="90">
        <v>30</v>
      </c>
      <c r="U39" s="90">
        <v>10</v>
      </c>
      <c r="V39" s="90">
        <v>23.1</v>
      </c>
      <c r="W39" s="90">
        <v>30</v>
      </c>
      <c r="X39" s="90">
        <v>15</v>
      </c>
      <c r="Y39" s="90">
        <v>25</v>
      </c>
      <c r="Z39" s="91"/>
    </row>
    <row r="40" spans="2:26" ht="19.5" customHeight="1">
      <c r="B40" s="30"/>
      <c r="C40" s="33" t="s">
        <v>82</v>
      </c>
      <c r="D40" s="68">
        <v>8</v>
      </c>
      <c r="E40" s="68">
        <v>4913</v>
      </c>
      <c r="F40" s="68">
        <v>8</v>
      </c>
      <c r="G40" s="68">
        <v>4913</v>
      </c>
      <c r="H40" s="68">
        <v>0</v>
      </c>
      <c r="I40" s="68">
        <v>0</v>
      </c>
      <c r="J40" s="68">
        <v>0</v>
      </c>
      <c r="K40" s="68">
        <v>0</v>
      </c>
      <c r="L40" s="92" t="s">
        <v>104</v>
      </c>
      <c r="M40" s="92" t="s">
        <v>104</v>
      </c>
      <c r="N40" s="92" t="s">
        <v>104</v>
      </c>
      <c r="O40" s="92" t="s">
        <v>104</v>
      </c>
      <c r="P40" s="92" t="s">
        <v>104</v>
      </c>
      <c r="Q40" s="92" t="s">
        <v>104</v>
      </c>
      <c r="R40" s="68">
        <v>0</v>
      </c>
      <c r="S40" s="68">
        <v>0</v>
      </c>
      <c r="T40" s="71" t="s">
        <v>104</v>
      </c>
      <c r="U40" s="71" t="s">
        <v>104</v>
      </c>
      <c r="V40" s="71" t="s">
        <v>104</v>
      </c>
      <c r="W40" s="71" t="s">
        <v>104</v>
      </c>
      <c r="X40" s="71" t="s">
        <v>104</v>
      </c>
      <c r="Y40" s="71" t="s">
        <v>104</v>
      </c>
      <c r="Z40" s="34"/>
    </row>
    <row r="41" spans="2:26" ht="19.5" customHeight="1">
      <c r="B41" s="30"/>
      <c r="C41" s="33" t="s">
        <v>83</v>
      </c>
      <c r="D41" s="68">
        <v>21</v>
      </c>
      <c r="E41" s="68">
        <v>35913</v>
      </c>
      <c r="F41" s="68">
        <v>5</v>
      </c>
      <c r="G41" s="68">
        <v>7491</v>
      </c>
      <c r="H41" s="68">
        <v>16</v>
      </c>
      <c r="I41" s="68">
        <v>28422</v>
      </c>
      <c r="J41" s="68">
        <v>15</v>
      </c>
      <c r="K41" s="68">
        <v>27432</v>
      </c>
      <c r="L41" s="68">
        <v>6099</v>
      </c>
      <c r="M41" s="68">
        <v>3913</v>
      </c>
      <c r="N41" s="68">
        <v>4782</v>
      </c>
      <c r="O41" s="89">
        <v>6022</v>
      </c>
      <c r="P41" s="89">
        <v>3679</v>
      </c>
      <c r="Q41" s="89">
        <v>5074</v>
      </c>
      <c r="R41" s="68">
        <v>1</v>
      </c>
      <c r="S41" s="68">
        <v>990</v>
      </c>
      <c r="T41" s="71" t="s">
        <v>104</v>
      </c>
      <c r="U41" s="71" t="s">
        <v>104</v>
      </c>
      <c r="V41" s="71" t="s">
        <v>104</v>
      </c>
      <c r="W41" s="86">
        <v>10</v>
      </c>
      <c r="X41" s="86">
        <v>10</v>
      </c>
      <c r="Y41" s="86">
        <v>10</v>
      </c>
      <c r="Z41" s="34"/>
    </row>
    <row r="42" spans="2:26" ht="19.5" customHeight="1">
      <c r="B42" s="30"/>
      <c r="C42" s="33" t="s">
        <v>84</v>
      </c>
      <c r="D42" s="68">
        <v>35</v>
      </c>
      <c r="E42" s="68">
        <v>48043</v>
      </c>
      <c r="F42" s="68">
        <v>15</v>
      </c>
      <c r="G42" s="68">
        <v>19617</v>
      </c>
      <c r="H42" s="68">
        <v>20</v>
      </c>
      <c r="I42" s="68">
        <v>28426</v>
      </c>
      <c r="J42" s="68">
        <v>7</v>
      </c>
      <c r="K42" s="68">
        <v>11074</v>
      </c>
      <c r="L42" s="68">
        <v>10000</v>
      </c>
      <c r="M42" s="68">
        <v>5000</v>
      </c>
      <c r="N42" s="68">
        <v>5833</v>
      </c>
      <c r="O42" s="89">
        <v>10000</v>
      </c>
      <c r="P42" s="89">
        <v>10000</v>
      </c>
      <c r="Q42" s="89">
        <v>10000</v>
      </c>
      <c r="R42" s="68">
        <v>13</v>
      </c>
      <c r="S42" s="68">
        <v>17352</v>
      </c>
      <c r="T42" s="86">
        <v>60</v>
      </c>
      <c r="U42" s="86">
        <v>30</v>
      </c>
      <c r="V42" s="86">
        <v>35.9</v>
      </c>
      <c r="W42" s="86">
        <v>60</v>
      </c>
      <c r="X42" s="86">
        <v>30</v>
      </c>
      <c r="Y42" s="86">
        <v>44.8</v>
      </c>
      <c r="Z42" s="34"/>
    </row>
    <row r="43" spans="2:26" ht="19.5" customHeight="1">
      <c r="B43" s="30"/>
      <c r="C43" s="33" t="s">
        <v>85</v>
      </c>
      <c r="D43" s="68">
        <v>78</v>
      </c>
      <c r="E43" s="68">
        <v>142108</v>
      </c>
      <c r="F43" s="68">
        <v>41</v>
      </c>
      <c r="G43" s="68">
        <v>71082</v>
      </c>
      <c r="H43" s="68">
        <v>37</v>
      </c>
      <c r="I43" s="68">
        <v>71026</v>
      </c>
      <c r="J43" s="68">
        <v>11</v>
      </c>
      <c r="K43" s="68">
        <v>21233</v>
      </c>
      <c r="L43" s="56">
        <v>10659</v>
      </c>
      <c r="M43" s="56">
        <v>3000</v>
      </c>
      <c r="N43" s="56">
        <v>8495</v>
      </c>
      <c r="O43" s="89">
        <v>5000</v>
      </c>
      <c r="P43" s="89">
        <v>5000</v>
      </c>
      <c r="Q43" s="89">
        <v>5000</v>
      </c>
      <c r="R43" s="68">
        <v>26</v>
      </c>
      <c r="S43" s="68">
        <v>49793</v>
      </c>
      <c r="T43" s="86">
        <v>30</v>
      </c>
      <c r="U43" s="86">
        <v>15</v>
      </c>
      <c r="V43" s="86">
        <v>26.3</v>
      </c>
      <c r="W43" s="86">
        <v>30</v>
      </c>
      <c r="X43" s="86">
        <v>15</v>
      </c>
      <c r="Y43" s="86">
        <v>25</v>
      </c>
      <c r="Z43" s="34"/>
    </row>
    <row r="44" spans="2:26" ht="19.5" customHeight="1">
      <c r="B44" s="30"/>
      <c r="C44" s="33" t="s">
        <v>86</v>
      </c>
      <c r="D44" s="68">
        <v>102</v>
      </c>
      <c r="E44" s="68">
        <v>181486</v>
      </c>
      <c r="F44" s="68">
        <v>61</v>
      </c>
      <c r="G44" s="68">
        <v>105595</v>
      </c>
      <c r="H44" s="68">
        <v>41</v>
      </c>
      <c r="I44" s="68">
        <v>75891</v>
      </c>
      <c r="J44" s="68">
        <v>9</v>
      </c>
      <c r="K44" s="68">
        <v>19364</v>
      </c>
      <c r="L44" s="68">
        <v>10000</v>
      </c>
      <c r="M44" s="68">
        <v>3000</v>
      </c>
      <c r="N44" s="68">
        <v>7375</v>
      </c>
      <c r="O44" s="56">
        <v>8000</v>
      </c>
      <c r="P44" s="56">
        <v>8000</v>
      </c>
      <c r="Q44" s="56">
        <v>8000</v>
      </c>
      <c r="R44" s="68">
        <v>32</v>
      </c>
      <c r="S44" s="68">
        <v>56527</v>
      </c>
      <c r="T44" s="86">
        <v>30</v>
      </c>
      <c r="U44" s="86">
        <v>14.8</v>
      </c>
      <c r="V44" s="86">
        <v>17.8</v>
      </c>
      <c r="W44" s="86">
        <v>30</v>
      </c>
      <c r="X44" s="86">
        <v>14.8</v>
      </c>
      <c r="Y44" s="86">
        <v>25</v>
      </c>
      <c r="Z44" s="34"/>
    </row>
    <row r="45" spans="2:26" ht="19.5" customHeight="1">
      <c r="B45" s="30"/>
      <c r="C45" s="33" t="s">
        <v>87</v>
      </c>
      <c r="D45" s="68">
        <v>35</v>
      </c>
      <c r="E45" s="68">
        <v>70018</v>
      </c>
      <c r="F45" s="68">
        <v>21</v>
      </c>
      <c r="G45" s="68">
        <v>46539</v>
      </c>
      <c r="H45" s="68">
        <v>14</v>
      </c>
      <c r="I45" s="68">
        <v>23479</v>
      </c>
      <c r="J45" s="68">
        <v>11</v>
      </c>
      <c r="K45" s="68">
        <v>19047</v>
      </c>
      <c r="L45" s="68">
        <v>11000</v>
      </c>
      <c r="M45" s="68">
        <v>5000</v>
      </c>
      <c r="N45" s="68">
        <v>6500</v>
      </c>
      <c r="O45" s="68">
        <v>11000</v>
      </c>
      <c r="P45" s="68">
        <v>5000</v>
      </c>
      <c r="Q45" s="68">
        <v>7000</v>
      </c>
      <c r="R45" s="68">
        <v>3</v>
      </c>
      <c r="S45" s="68">
        <v>4432</v>
      </c>
      <c r="T45" s="86">
        <v>45</v>
      </c>
      <c r="U45" s="86">
        <v>45</v>
      </c>
      <c r="V45" s="86">
        <v>45</v>
      </c>
      <c r="W45" s="86">
        <v>30</v>
      </c>
      <c r="X45" s="86">
        <v>30</v>
      </c>
      <c r="Y45" s="86">
        <v>30</v>
      </c>
      <c r="Z45" s="34"/>
    </row>
    <row r="46" spans="2:26" ht="19.5" customHeight="1" thickBot="1">
      <c r="B46" s="93"/>
      <c r="C46" s="94" t="s">
        <v>88</v>
      </c>
      <c r="D46" s="95">
        <v>207</v>
      </c>
      <c r="E46" s="95">
        <v>422440</v>
      </c>
      <c r="F46" s="95">
        <v>66</v>
      </c>
      <c r="G46" s="95">
        <v>116332</v>
      </c>
      <c r="H46" s="95">
        <v>141</v>
      </c>
      <c r="I46" s="95">
        <v>306108</v>
      </c>
      <c r="J46" s="95">
        <v>25</v>
      </c>
      <c r="K46" s="95">
        <v>49077</v>
      </c>
      <c r="L46" s="95">
        <v>10000</v>
      </c>
      <c r="M46" s="95">
        <v>3000</v>
      </c>
      <c r="N46" s="95">
        <v>5517</v>
      </c>
      <c r="O46" s="95">
        <v>8000</v>
      </c>
      <c r="P46" s="95">
        <v>5000</v>
      </c>
      <c r="Q46" s="95">
        <v>5854</v>
      </c>
      <c r="R46" s="95">
        <v>116</v>
      </c>
      <c r="S46" s="95">
        <v>257031</v>
      </c>
      <c r="T46" s="96">
        <v>50</v>
      </c>
      <c r="U46" s="96">
        <v>12.6</v>
      </c>
      <c r="V46" s="96">
        <v>23.3</v>
      </c>
      <c r="W46" s="96">
        <v>36.9</v>
      </c>
      <c r="X46" s="96">
        <v>12.4</v>
      </c>
      <c r="Y46" s="96">
        <v>23.9</v>
      </c>
      <c r="Z46" s="97"/>
    </row>
    <row r="47" spans="2:26" ht="5.0999999999999996" customHeight="1"/>
    <row r="48" spans="2:26">
      <c r="D48" s="47" t="s">
        <v>63</v>
      </c>
    </row>
    <row r="49" spans="4:4">
      <c r="D49" s="22" t="s">
        <v>62</v>
      </c>
    </row>
  </sheetData>
  <mergeCells count="18">
    <mergeCell ref="A1:E1"/>
    <mergeCell ref="B2:C6"/>
    <mergeCell ref="D2:E5"/>
    <mergeCell ref="F3:G5"/>
    <mergeCell ref="H3:I5"/>
    <mergeCell ref="Z2:Z6"/>
    <mergeCell ref="L5:N5"/>
    <mergeCell ref="O5:Q5"/>
    <mergeCell ref="R4:S5"/>
    <mergeCell ref="T4:Y4"/>
    <mergeCell ref="T5:V5"/>
    <mergeCell ref="W5:Y5"/>
    <mergeCell ref="R2:Y2"/>
    <mergeCell ref="J2:Q2"/>
    <mergeCell ref="J3:Q3"/>
    <mergeCell ref="R3:Y3"/>
    <mergeCell ref="L4:Q4"/>
    <mergeCell ref="J4:K5"/>
  </mergeCells>
  <phoneticPr fontId="16"/>
  <pageMargins left="0.98425196850393704" right="0.59055118110236227" top="0.98425196850393704" bottom="0.39370078740157483" header="0.59055118110236227" footer="0.31496062992125984"/>
  <pageSetup paperSize="8" scale="75" orientation="landscape" r:id="rId1"/>
  <headerFooter alignWithMargins="0">
    <oddHeader>&amp;C&amp;18農地賃借料情報（平成30年度）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Z47"/>
  <sheetViews>
    <sheetView zoomScale="75" zoomScaleNormal="75" zoomScaleSheetLayoutView="70" workbookViewId="0">
      <selection activeCell="I6" sqref="I6"/>
    </sheetView>
  </sheetViews>
  <sheetFormatPr defaultRowHeight="14.25"/>
  <cols>
    <col min="1" max="1" width="1.625" style="22" customWidth="1"/>
    <col min="2" max="2" width="3.125" style="22" customWidth="1"/>
    <col min="3" max="3" width="8.625" style="22" customWidth="1"/>
    <col min="4" max="4" width="6.625" style="22" customWidth="1"/>
    <col min="5" max="5" width="10.625" style="22" customWidth="1"/>
    <col min="6" max="6" width="6.625" style="22" customWidth="1"/>
    <col min="7" max="7" width="10.625" style="22" customWidth="1"/>
    <col min="8" max="8" width="6.625" style="22" customWidth="1"/>
    <col min="9" max="9" width="10.625" style="22" customWidth="1"/>
    <col min="10" max="10" width="6.625" style="22" customWidth="1"/>
    <col min="11" max="11" width="10.625" style="22" customWidth="1"/>
    <col min="12" max="17" width="8.125" style="22" customWidth="1"/>
    <col min="18" max="18" width="6.625" style="22" customWidth="1"/>
    <col min="19" max="19" width="10.625" style="22" customWidth="1"/>
    <col min="20" max="25" width="8.125" style="22" customWidth="1"/>
    <col min="26" max="26" width="10.625" style="22" customWidth="1"/>
    <col min="27" max="16384" width="9" style="22"/>
  </cols>
  <sheetData>
    <row r="1" spans="1:26" ht="30" customHeight="1" thickBot="1">
      <c r="A1" s="323" t="s">
        <v>58</v>
      </c>
      <c r="B1" s="323"/>
      <c r="C1" s="323"/>
      <c r="D1" s="323"/>
      <c r="E1" s="323"/>
      <c r="Z1" s="23" t="s">
        <v>35</v>
      </c>
    </row>
    <row r="2" spans="1:26" ht="12" customHeight="1">
      <c r="B2" s="324" t="s">
        <v>30</v>
      </c>
      <c r="C2" s="325"/>
      <c r="D2" s="330" t="s">
        <v>0</v>
      </c>
      <c r="E2" s="331"/>
      <c r="F2" s="24"/>
      <c r="G2" s="24"/>
      <c r="H2" s="24"/>
      <c r="I2" s="48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2"/>
      <c r="Z2" s="311" t="s">
        <v>9</v>
      </c>
    </row>
    <row r="3" spans="1:26" ht="12" customHeight="1">
      <c r="B3" s="326"/>
      <c r="C3" s="327"/>
      <c r="D3" s="332"/>
      <c r="E3" s="333"/>
      <c r="F3" s="317" t="s">
        <v>2</v>
      </c>
      <c r="G3" s="334"/>
      <c r="H3" s="317" t="s">
        <v>3</v>
      </c>
      <c r="I3" s="318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6"/>
      <c r="Z3" s="312"/>
    </row>
    <row r="4" spans="1:26" ht="18" customHeight="1">
      <c r="B4" s="326"/>
      <c r="C4" s="327"/>
      <c r="D4" s="332"/>
      <c r="E4" s="333"/>
      <c r="F4" s="332"/>
      <c r="G4" s="335"/>
      <c r="H4" s="332"/>
      <c r="I4" s="333"/>
      <c r="J4" s="317" t="s">
        <v>31</v>
      </c>
      <c r="K4" s="318"/>
      <c r="L4" s="315" t="s">
        <v>33</v>
      </c>
      <c r="M4" s="315"/>
      <c r="N4" s="315"/>
      <c r="O4" s="315"/>
      <c r="P4" s="315"/>
      <c r="Q4" s="316"/>
      <c r="R4" s="317" t="s">
        <v>32</v>
      </c>
      <c r="S4" s="318"/>
      <c r="T4" s="315" t="s">
        <v>34</v>
      </c>
      <c r="U4" s="315"/>
      <c r="V4" s="315"/>
      <c r="W4" s="315"/>
      <c r="X4" s="315"/>
      <c r="Y4" s="316"/>
      <c r="Z4" s="312"/>
    </row>
    <row r="5" spans="1:26" ht="18" customHeight="1">
      <c r="B5" s="326"/>
      <c r="C5" s="327"/>
      <c r="D5" s="319"/>
      <c r="E5" s="320"/>
      <c r="F5" s="319"/>
      <c r="G5" s="336"/>
      <c r="H5" s="319"/>
      <c r="I5" s="320"/>
      <c r="J5" s="319"/>
      <c r="K5" s="320"/>
      <c r="L5" s="314" t="s">
        <v>7</v>
      </c>
      <c r="M5" s="315"/>
      <c r="N5" s="316"/>
      <c r="O5" s="314" t="s">
        <v>8</v>
      </c>
      <c r="P5" s="315"/>
      <c r="Q5" s="316"/>
      <c r="R5" s="319"/>
      <c r="S5" s="320"/>
      <c r="T5" s="314" t="s">
        <v>7</v>
      </c>
      <c r="U5" s="315"/>
      <c r="V5" s="316"/>
      <c r="W5" s="314" t="s">
        <v>8</v>
      </c>
      <c r="X5" s="315"/>
      <c r="Y5" s="316"/>
      <c r="Z5" s="312"/>
    </row>
    <row r="6" spans="1:26" ht="30" customHeight="1">
      <c r="B6" s="328"/>
      <c r="C6" s="329"/>
      <c r="D6" s="25" t="s">
        <v>1</v>
      </c>
      <c r="E6" s="26" t="s">
        <v>29</v>
      </c>
      <c r="F6" s="25" t="s">
        <v>1</v>
      </c>
      <c r="G6" s="26" t="s">
        <v>29</v>
      </c>
      <c r="H6" s="25" t="s">
        <v>1</v>
      </c>
      <c r="I6" s="26" t="s">
        <v>29</v>
      </c>
      <c r="J6" s="25" t="s">
        <v>1</v>
      </c>
      <c r="K6" s="26" t="s">
        <v>29</v>
      </c>
      <c r="L6" s="25" t="s">
        <v>4</v>
      </c>
      <c r="M6" s="25" t="s">
        <v>5</v>
      </c>
      <c r="N6" s="25" t="s">
        <v>6</v>
      </c>
      <c r="O6" s="25" t="s">
        <v>4</v>
      </c>
      <c r="P6" s="25" t="s">
        <v>5</v>
      </c>
      <c r="Q6" s="25" t="s">
        <v>6</v>
      </c>
      <c r="R6" s="25" t="s">
        <v>1</v>
      </c>
      <c r="S6" s="26" t="s">
        <v>29</v>
      </c>
      <c r="T6" s="25" t="s">
        <v>4</v>
      </c>
      <c r="U6" s="25" t="s">
        <v>5</v>
      </c>
      <c r="V6" s="25" t="s">
        <v>6</v>
      </c>
      <c r="W6" s="25" t="s">
        <v>4</v>
      </c>
      <c r="X6" s="25" t="s">
        <v>5</v>
      </c>
      <c r="Y6" s="25" t="s">
        <v>6</v>
      </c>
      <c r="Z6" s="313"/>
    </row>
    <row r="7" spans="1:26" ht="21" customHeight="1">
      <c r="B7" s="27" t="s">
        <v>24</v>
      </c>
      <c r="C7" s="28"/>
      <c r="D7" s="50">
        <v>58</v>
      </c>
      <c r="E7" s="50">
        <v>54639</v>
      </c>
      <c r="F7" s="50">
        <v>14</v>
      </c>
      <c r="G7" s="50">
        <v>22644</v>
      </c>
      <c r="H7" s="50">
        <v>44</v>
      </c>
      <c r="I7" s="50">
        <v>31995</v>
      </c>
      <c r="J7" s="50">
        <v>44</v>
      </c>
      <c r="K7" s="50">
        <v>31995</v>
      </c>
      <c r="L7" s="50">
        <v>10000</v>
      </c>
      <c r="M7" s="50">
        <v>1000</v>
      </c>
      <c r="N7" s="50">
        <v>4058</v>
      </c>
      <c r="O7" s="50">
        <v>37000</v>
      </c>
      <c r="P7" s="50">
        <v>1000</v>
      </c>
      <c r="Q7" s="50">
        <v>6403</v>
      </c>
      <c r="R7" s="50">
        <v>0</v>
      </c>
      <c r="S7" s="50">
        <v>0</v>
      </c>
      <c r="T7" s="98" t="s">
        <v>113</v>
      </c>
      <c r="U7" s="98" t="s">
        <v>113</v>
      </c>
      <c r="V7" s="98" t="s">
        <v>113</v>
      </c>
      <c r="W7" s="52" t="s">
        <v>104</v>
      </c>
      <c r="X7" s="52" t="s">
        <v>104</v>
      </c>
      <c r="Y7" s="52" t="s">
        <v>104</v>
      </c>
      <c r="Z7" s="29"/>
    </row>
    <row r="8" spans="1:26" ht="19.5" customHeight="1">
      <c r="B8" s="30"/>
      <c r="C8" s="31" t="s">
        <v>10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72" t="s">
        <v>104</v>
      </c>
      <c r="M8" s="72" t="s">
        <v>104</v>
      </c>
      <c r="N8" s="72" t="s">
        <v>104</v>
      </c>
      <c r="O8" s="72" t="s">
        <v>104</v>
      </c>
      <c r="P8" s="72" t="s">
        <v>104</v>
      </c>
      <c r="Q8" s="72" t="s">
        <v>104</v>
      </c>
      <c r="R8" s="55">
        <v>0</v>
      </c>
      <c r="S8" s="55">
        <v>0</v>
      </c>
      <c r="T8" s="73" t="s">
        <v>104</v>
      </c>
      <c r="U8" s="73" t="s">
        <v>104</v>
      </c>
      <c r="V8" s="73" t="s">
        <v>104</v>
      </c>
      <c r="W8" s="73" t="s">
        <v>104</v>
      </c>
      <c r="X8" s="73" t="s">
        <v>104</v>
      </c>
      <c r="Y8" s="73" t="s">
        <v>104</v>
      </c>
      <c r="Z8" s="32"/>
    </row>
    <row r="9" spans="1:26" ht="19.5" customHeight="1">
      <c r="B9" s="30"/>
      <c r="C9" s="33" t="s">
        <v>11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72" t="s">
        <v>104</v>
      </c>
      <c r="M9" s="72" t="s">
        <v>104</v>
      </c>
      <c r="N9" s="72" t="s">
        <v>104</v>
      </c>
      <c r="O9" s="72" t="s">
        <v>104</v>
      </c>
      <c r="P9" s="72" t="s">
        <v>104</v>
      </c>
      <c r="Q9" s="72" t="s">
        <v>104</v>
      </c>
      <c r="R9" s="57">
        <v>0</v>
      </c>
      <c r="S9" s="57">
        <v>0</v>
      </c>
      <c r="T9" s="73" t="s">
        <v>104</v>
      </c>
      <c r="U9" s="73" t="s">
        <v>104</v>
      </c>
      <c r="V9" s="73" t="s">
        <v>104</v>
      </c>
      <c r="W9" s="73" t="s">
        <v>104</v>
      </c>
      <c r="X9" s="73" t="s">
        <v>104</v>
      </c>
      <c r="Y9" s="73" t="s">
        <v>104</v>
      </c>
      <c r="Z9" s="34"/>
    </row>
    <row r="10" spans="1:26" ht="19.5" customHeight="1">
      <c r="B10" s="30"/>
      <c r="C10" s="33" t="s">
        <v>12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72" t="s">
        <v>104</v>
      </c>
      <c r="M10" s="72" t="s">
        <v>104</v>
      </c>
      <c r="N10" s="72" t="s">
        <v>104</v>
      </c>
      <c r="O10" s="72" t="s">
        <v>104</v>
      </c>
      <c r="P10" s="72" t="s">
        <v>104</v>
      </c>
      <c r="Q10" s="72" t="s">
        <v>104</v>
      </c>
      <c r="R10" s="57">
        <v>0</v>
      </c>
      <c r="S10" s="57">
        <v>0</v>
      </c>
      <c r="T10" s="73" t="s">
        <v>104</v>
      </c>
      <c r="U10" s="73" t="s">
        <v>104</v>
      </c>
      <c r="V10" s="73" t="s">
        <v>104</v>
      </c>
      <c r="W10" s="73" t="s">
        <v>104</v>
      </c>
      <c r="X10" s="73" t="s">
        <v>104</v>
      </c>
      <c r="Y10" s="73" t="s">
        <v>104</v>
      </c>
      <c r="Z10" s="34"/>
    </row>
    <row r="11" spans="1:26" ht="19.5" customHeight="1">
      <c r="B11" s="30"/>
      <c r="C11" s="33" t="s">
        <v>13</v>
      </c>
      <c r="D11" s="57">
        <v>11</v>
      </c>
      <c r="E11" s="57">
        <v>17044</v>
      </c>
      <c r="F11" s="57">
        <v>9</v>
      </c>
      <c r="G11" s="57">
        <v>14746</v>
      </c>
      <c r="H11" s="57">
        <v>2</v>
      </c>
      <c r="I11" s="57">
        <v>2298</v>
      </c>
      <c r="J11" s="57">
        <v>2</v>
      </c>
      <c r="K11" s="57">
        <v>2298</v>
      </c>
      <c r="L11" s="75">
        <v>1500</v>
      </c>
      <c r="M11" s="75">
        <v>1500</v>
      </c>
      <c r="N11" s="75">
        <v>1500</v>
      </c>
      <c r="O11" s="72" t="s">
        <v>104</v>
      </c>
      <c r="P11" s="72" t="s">
        <v>104</v>
      </c>
      <c r="Q11" s="72" t="s">
        <v>104</v>
      </c>
      <c r="R11" s="57">
        <v>0</v>
      </c>
      <c r="S11" s="57">
        <v>0</v>
      </c>
      <c r="T11" s="54" t="s">
        <v>104</v>
      </c>
      <c r="U11" s="54" t="s">
        <v>104</v>
      </c>
      <c r="V11" s="54" t="s">
        <v>104</v>
      </c>
      <c r="W11" s="73" t="s">
        <v>104</v>
      </c>
      <c r="X11" s="73" t="s">
        <v>104</v>
      </c>
      <c r="Y11" s="73" t="s">
        <v>104</v>
      </c>
      <c r="Z11" s="34"/>
    </row>
    <row r="12" spans="1:26" ht="19.5" customHeight="1">
      <c r="B12" s="30"/>
      <c r="C12" s="33" t="s">
        <v>14</v>
      </c>
      <c r="D12" s="57">
        <v>31</v>
      </c>
      <c r="E12" s="57">
        <v>19017</v>
      </c>
      <c r="F12" s="57">
        <v>0</v>
      </c>
      <c r="G12" s="57">
        <v>0</v>
      </c>
      <c r="H12" s="57">
        <v>31</v>
      </c>
      <c r="I12" s="57">
        <v>19017</v>
      </c>
      <c r="J12" s="57">
        <v>31</v>
      </c>
      <c r="K12" s="57">
        <v>19017</v>
      </c>
      <c r="L12" s="75">
        <v>1000</v>
      </c>
      <c r="M12" s="75">
        <v>1000</v>
      </c>
      <c r="N12" s="75">
        <v>1000</v>
      </c>
      <c r="O12" s="75">
        <v>1000</v>
      </c>
      <c r="P12" s="75">
        <v>1000</v>
      </c>
      <c r="Q12" s="75">
        <v>1000</v>
      </c>
      <c r="R12" s="57">
        <v>0</v>
      </c>
      <c r="S12" s="57">
        <v>0</v>
      </c>
      <c r="T12" s="54" t="s">
        <v>104</v>
      </c>
      <c r="U12" s="54" t="s">
        <v>104</v>
      </c>
      <c r="V12" s="54" t="s">
        <v>104</v>
      </c>
      <c r="W12" s="54" t="s">
        <v>104</v>
      </c>
      <c r="X12" s="54" t="s">
        <v>104</v>
      </c>
      <c r="Y12" s="54" t="s">
        <v>104</v>
      </c>
      <c r="Z12" s="34"/>
    </row>
    <row r="13" spans="1:26" ht="19.5" customHeight="1">
      <c r="B13" s="30"/>
      <c r="C13" s="33" t="s">
        <v>15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72" t="s">
        <v>104</v>
      </c>
      <c r="M13" s="72" t="s">
        <v>104</v>
      </c>
      <c r="N13" s="72" t="s">
        <v>104</v>
      </c>
      <c r="O13" s="72" t="s">
        <v>104</v>
      </c>
      <c r="P13" s="72" t="s">
        <v>104</v>
      </c>
      <c r="Q13" s="72" t="s">
        <v>104</v>
      </c>
      <c r="R13" s="57">
        <v>0</v>
      </c>
      <c r="S13" s="57">
        <v>0</v>
      </c>
      <c r="T13" s="73" t="s">
        <v>104</v>
      </c>
      <c r="U13" s="73" t="s">
        <v>104</v>
      </c>
      <c r="V13" s="73" t="s">
        <v>104</v>
      </c>
      <c r="W13" s="73" t="s">
        <v>104</v>
      </c>
      <c r="X13" s="73" t="s">
        <v>104</v>
      </c>
      <c r="Y13" s="73" t="s">
        <v>104</v>
      </c>
      <c r="Z13" s="34"/>
    </row>
    <row r="14" spans="1:26" ht="19.5" customHeight="1">
      <c r="B14" s="30"/>
      <c r="C14" s="33" t="s">
        <v>16</v>
      </c>
      <c r="D14" s="57">
        <v>5</v>
      </c>
      <c r="E14" s="57">
        <v>4310</v>
      </c>
      <c r="F14" s="57">
        <v>0</v>
      </c>
      <c r="G14" s="57">
        <v>0</v>
      </c>
      <c r="H14" s="57">
        <v>5</v>
      </c>
      <c r="I14" s="57">
        <v>4310</v>
      </c>
      <c r="J14" s="57">
        <v>5</v>
      </c>
      <c r="K14" s="57">
        <v>4310</v>
      </c>
      <c r="L14" s="75">
        <v>7920</v>
      </c>
      <c r="M14" s="75">
        <v>5602</v>
      </c>
      <c r="N14" s="75">
        <v>6761</v>
      </c>
      <c r="O14" s="74">
        <v>7920</v>
      </c>
      <c r="P14" s="74">
        <v>7920</v>
      </c>
      <c r="Q14" s="74">
        <v>7920</v>
      </c>
      <c r="R14" s="57">
        <v>0</v>
      </c>
      <c r="S14" s="57">
        <v>0</v>
      </c>
      <c r="T14" s="73" t="s">
        <v>104</v>
      </c>
      <c r="U14" s="73" t="s">
        <v>104</v>
      </c>
      <c r="V14" s="73" t="s">
        <v>104</v>
      </c>
      <c r="W14" s="73" t="s">
        <v>104</v>
      </c>
      <c r="X14" s="73" t="s">
        <v>104</v>
      </c>
      <c r="Y14" s="73" t="s">
        <v>104</v>
      </c>
      <c r="Z14" s="34"/>
    </row>
    <row r="15" spans="1:26" ht="19.5" customHeight="1">
      <c r="B15" s="30"/>
      <c r="C15" s="33" t="s">
        <v>17</v>
      </c>
      <c r="D15" s="57">
        <v>3</v>
      </c>
      <c r="E15" s="57">
        <v>4271</v>
      </c>
      <c r="F15" s="57">
        <v>3</v>
      </c>
      <c r="G15" s="57">
        <v>4271</v>
      </c>
      <c r="H15" s="57">
        <v>0</v>
      </c>
      <c r="I15" s="57">
        <v>0</v>
      </c>
      <c r="J15" s="57">
        <v>0</v>
      </c>
      <c r="K15" s="57">
        <v>0</v>
      </c>
      <c r="L15" s="72" t="s">
        <v>104</v>
      </c>
      <c r="M15" s="72" t="s">
        <v>104</v>
      </c>
      <c r="N15" s="72" t="s">
        <v>104</v>
      </c>
      <c r="O15" s="72" t="s">
        <v>104</v>
      </c>
      <c r="P15" s="72" t="s">
        <v>104</v>
      </c>
      <c r="Q15" s="72" t="s">
        <v>104</v>
      </c>
      <c r="R15" s="57">
        <v>0</v>
      </c>
      <c r="S15" s="57">
        <v>0</v>
      </c>
      <c r="T15" s="73" t="s">
        <v>104</v>
      </c>
      <c r="U15" s="73" t="s">
        <v>104</v>
      </c>
      <c r="V15" s="73" t="s">
        <v>104</v>
      </c>
      <c r="W15" s="73" t="s">
        <v>104</v>
      </c>
      <c r="X15" s="73" t="s">
        <v>104</v>
      </c>
      <c r="Y15" s="73" t="s">
        <v>104</v>
      </c>
      <c r="Z15" s="34"/>
    </row>
    <row r="16" spans="1:26" ht="19.5" customHeight="1">
      <c r="B16" s="30"/>
      <c r="C16" s="33" t="s">
        <v>18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72" t="s">
        <v>104</v>
      </c>
      <c r="M16" s="72" t="s">
        <v>104</v>
      </c>
      <c r="N16" s="72" t="s">
        <v>104</v>
      </c>
      <c r="O16" s="72" t="s">
        <v>104</v>
      </c>
      <c r="P16" s="72" t="s">
        <v>104</v>
      </c>
      <c r="Q16" s="72" t="s">
        <v>104</v>
      </c>
      <c r="R16" s="57">
        <v>0</v>
      </c>
      <c r="S16" s="57">
        <v>0</v>
      </c>
      <c r="T16" s="73" t="s">
        <v>104</v>
      </c>
      <c r="U16" s="73" t="s">
        <v>104</v>
      </c>
      <c r="V16" s="73" t="s">
        <v>104</v>
      </c>
      <c r="W16" s="73" t="s">
        <v>104</v>
      </c>
      <c r="X16" s="73" t="s">
        <v>104</v>
      </c>
      <c r="Y16" s="73" t="s">
        <v>104</v>
      </c>
      <c r="Z16" s="34"/>
    </row>
    <row r="17" spans="2:26" ht="19.5" customHeight="1">
      <c r="B17" s="30"/>
      <c r="C17" s="33" t="s">
        <v>19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72" t="s">
        <v>104</v>
      </c>
      <c r="M17" s="72" t="s">
        <v>104</v>
      </c>
      <c r="N17" s="72" t="s">
        <v>104</v>
      </c>
      <c r="O17" s="72" t="s">
        <v>104</v>
      </c>
      <c r="P17" s="72" t="s">
        <v>104</v>
      </c>
      <c r="Q17" s="72" t="s">
        <v>104</v>
      </c>
      <c r="R17" s="57">
        <v>0</v>
      </c>
      <c r="S17" s="57">
        <v>0</v>
      </c>
      <c r="T17" s="73" t="s">
        <v>104</v>
      </c>
      <c r="U17" s="73" t="s">
        <v>104</v>
      </c>
      <c r="V17" s="73" t="s">
        <v>104</v>
      </c>
      <c r="W17" s="73" t="s">
        <v>104</v>
      </c>
      <c r="X17" s="73" t="s">
        <v>104</v>
      </c>
      <c r="Y17" s="73" t="s">
        <v>104</v>
      </c>
      <c r="Z17" s="34"/>
    </row>
    <row r="18" spans="2:26" ht="19.5" customHeight="1">
      <c r="B18" s="30"/>
      <c r="C18" s="33" t="s">
        <v>20</v>
      </c>
      <c r="D18" s="57">
        <v>2</v>
      </c>
      <c r="E18" s="57">
        <v>2920</v>
      </c>
      <c r="F18" s="57">
        <v>0</v>
      </c>
      <c r="G18" s="57">
        <v>0</v>
      </c>
      <c r="H18" s="57">
        <v>2</v>
      </c>
      <c r="I18" s="57">
        <v>2920</v>
      </c>
      <c r="J18" s="57">
        <v>2</v>
      </c>
      <c r="K18" s="57">
        <v>2920</v>
      </c>
      <c r="L18" s="75">
        <v>1027</v>
      </c>
      <c r="M18" s="75">
        <v>1027</v>
      </c>
      <c r="N18" s="75">
        <v>1027</v>
      </c>
      <c r="O18" s="74">
        <v>1027</v>
      </c>
      <c r="P18" s="74">
        <v>1027</v>
      </c>
      <c r="Q18" s="74">
        <v>1027</v>
      </c>
      <c r="R18" s="57">
        <v>0</v>
      </c>
      <c r="S18" s="57">
        <v>0</v>
      </c>
      <c r="T18" s="73" t="s">
        <v>104</v>
      </c>
      <c r="U18" s="73" t="s">
        <v>104</v>
      </c>
      <c r="V18" s="73" t="s">
        <v>104</v>
      </c>
      <c r="W18" s="73" t="s">
        <v>104</v>
      </c>
      <c r="X18" s="73" t="s">
        <v>104</v>
      </c>
      <c r="Y18" s="73" t="s">
        <v>104</v>
      </c>
      <c r="Z18" s="34"/>
    </row>
    <row r="19" spans="2:26" ht="19.5" customHeight="1">
      <c r="B19" s="30"/>
      <c r="C19" s="33" t="s">
        <v>21</v>
      </c>
      <c r="D19" s="57">
        <v>6</v>
      </c>
      <c r="E19" s="57">
        <v>7077</v>
      </c>
      <c r="F19" s="57">
        <v>2</v>
      </c>
      <c r="G19" s="57">
        <v>3627</v>
      </c>
      <c r="H19" s="57">
        <v>4</v>
      </c>
      <c r="I19" s="57">
        <v>3450</v>
      </c>
      <c r="J19" s="57">
        <v>4</v>
      </c>
      <c r="K19" s="57">
        <v>3450</v>
      </c>
      <c r="L19" s="74">
        <v>10000</v>
      </c>
      <c r="M19" s="74">
        <v>10000</v>
      </c>
      <c r="N19" s="74">
        <v>10000</v>
      </c>
      <c r="O19" s="75">
        <v>37000</v>
      </c>
      <c r="P19" s="75">
        <v>5000</v>
      </c>
      <c r="Q19" s="75">
        <v>15666</v>
      </c>
      <c r="R19" s="57">
        <v>0</v>
      </c>
      <c r="S19" s="57">
        <v>0</v>
      </c>
      <c r="T19" s="73" t="s">
        <v>104</v>
      </c>
      <c r="U19" s="73" t="s">
        <v>104</v>
      </c>
      <c r="V19" s="73" t="s">
        <v>104</v>
      </c>
      <c r="W19" s="73" t="s">
        <v>104</v>
      </c>
      <c r="X19" s="73" t="s">
        <v>104</v>
      </c>
      <c r="Y19" s="73" t="s">
        <v>104</v>
      </c>
      <c r="Z19" s="34"/>
    </row>
    <row r="20" spans="2:26" ht="19.5" customHeight="1">
      <c r="B20" s="30"/>
      <c r="C20" s="33" t="s">
        <v>22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72" t="s">
        <v>104</v>
      </c>
      <c r="M20" s="72" t="s">
        <v>104</v>
      </c>
      <c r="N20" s="72" t="s">
        <v>104</v>
      </c>
      <c r="O20" s="72" t="s">
        <v>104</v>
      </c>
      <c r="P20" s="72" t="s">
        <v>104</v>
      </c>
      <c r="Q20" s="72" t="s">
        <v>104</v>
      </c>
      <c r="R20" s="57">
        <v>0</v>
      </c>
      <c r="S20" s="57">
        <v>0</v>
      </c>
      <c r="T20" s="73" t="s">
        <v>104</v>
      </c>
      <c r="U20" s="73" t="s">
        <v>104</v>
      </c>
      <c r="V20" s="73" t="s">
        <v>104</v>
      </c>
      <c r="W20" s="73" t="s">
        <v>104</v>
      </c>
      <c r="X20" s="73" t="s">
        <v>104</v>
      </c>
      <c r="Y20" s="73" t="s">
        <v>104</v>
      </c>
      <c r="Z20" s="34"/>
    </row>
    <row r="21" spans="2:26" ht="19.5" customHeight="1">
      <c r="B21" s="35"/>
      <c r="C21" s="36" t="s">
        <v>23</v>
      </c>
      <c r="D21" s="63">
        <v>0</v>
      </c>
      <c r="E21" s="63">
        <v>0</v>
      </c>
      <c r="F21" s="63">
        <v>0</v>
      </c>
      <c r="G21" s="63">
        <v>0</v>
      </c>
      <c r="H21" s="57">
        <v>0</v>
      </c>
      <c r="I21" s="57">
        <v>0</v>
      </c>
      <c r="J21" s="63">
        <v>0</v>
      </c>
      <c r="K21" s="63">
        <v>0</v>
      </c>
      <c r="L21" s="72" t="s">
        <v>104</v>
      </c>
      <c r="M21" s="72" t="s">
        <v>104</v>
      </c>
      <c r="N21" s="72" t="s">
        <v>104</v>
      </c>
      <c r="O21" s="76" t="s">
        <v>104</v>
      </c>
      <c r="P21" s="76" t="s">
        <v>104</v>
      </c>
      <c r="Q21" s="76" t="s">
        <v>104</v>
      </c>
      <c r="R21" s="63">
        <v>0</v>
      </c>
      <c r="S21" s="63">
        <v>0</v>
      </c>
      <c r="T21" s="77" t="s">
        <v>104</v>
      </c>
      <c r="U21" s="77" t="s">
        <v>104</v>
      </c>
      <c r="V21" s="77" t="s">
        <v>104</v>
      </c>
      <c r="W21" s="77" t="s">
        <v>104</v>
      </c>
      <c r="X21" s="77" t="s">
        <v>104</v>
      </c>
      <c r="Y21" s="77" t="s">
        <v>104</v>
      </c>
      <c r="Z21" s="37"/>
    </row>
    <row r="22" spans="2:26" ht="21" customHeight="1">
      <c r="B22" s="38" t="s">
        <v>64</v>
      </c>
      <c r="C22" s="28"/>
      <c r="D22" s="50">
        <v>14</v>
      </c>
      <c r="E22" s="50">
        <v>35558</v>
      </c>
      <c r="F22" s="50">
        <v>2</v>
      </c>
      <c r="G22" s="50">
        <v>1097</v>
      </c>
      <c r="H22" s="50">
        <v>12</v>
      </c>
      <c r="I22" s="50">
        <v>34461</v>
      </c>
      <c r="J22" s="50">
        <v>11</v>
      </c>
      <c r="K22" s="50">
        <v>33936</v>
      </c>
      <c r="L22" s="50">
        <v>18000</v>
      </c>
      <c r="M22" s="50">
        <v>1853</v>
      </c>
      <c r="N22" s="50">
        <v>11773</v>
      </c>
      <c r="O22" s="50">
        <v>18000</v>
      </c>
      <c r="P22" s="50">
        <v>18000</v>
      </c>
      <c r="Q22" s="50">
        <v>18000</v>
      </c>
      <c r="R22" s="50">
        <v>1</v>
      </c>
      <c r="S22" s="50">
        <v>525</v>
      </c>
      <c r="T22" s="78" t="s">
        <v>104</v>
      </c>
      <c r="U22" s="78" t="s">
        <v>104</v>
      </c>
      <c r="V22" s="78" t="s">
        <v>104</v>
      </c>
      <c r="W22" s="101">
        <v>30</v>
      </c>
      <c r="X22" s="101">
        <v>30</v>
      </c>
      <c r="Y22" s="101">
        <v>30</v>
      </c>
      <c r="Z22" s="29"/>
    </row>
    <row r="23" spans="2:26" ht="19.5" customHeight="1">
      <c r="B23" s="30"/>
      <c r="C23" s="31" t="s">
        <v>65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79" t="s">
        <v>104</v>
      </c>
      <c r="M23" s="79" t="s">
        <v>104</v>
      </c>
      <c r="N23" s="79" t="s">
        <v>104</v>
      </c>
      <c r="O23" s="79" t="s">
        <v>104</v>
      </c>
      <c r="P23" s="79" t="s">
        <v>104</v>
      </c>
      <c r="Q23" s="79" t="s">
        <v>104</v>
      </c>
      <c r="R23" s="41">
        <v>0</v>
      </c>
      <c r="S23" s="41">
        <v>0</v>
      </c>
      <c r="T23" s="80" t="s">
        <v>104</v>
      </c>
      <c r="U23" s="80" t="s">
        <v>104</v>
      </c>
      <c r="V23" s="80" t="s">
        <v>104</v>
      </c>
      <c r="W23" s="80" t="s">
        <v>104</v>
      </c>
      <c r="X23" s="80" t="s">
        <v>104</v>
      </c>
      <c r="Y23" s="80" t="s">
        <v>104</v>
      </c>
      <c r="Z23" s="32"/>
    </row>
    <row r="24" spans="2:26" ht="19.5" customHeight="1">
      <c r="B24" s="30"/>
      <c r="C24" s="33" t="s">
        <v>66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79" t="s">
        <v>104</v>
      </c>
      <c r="M24" s="79" t="s">
        <v>104</v>
      </c>
      <c r="N24" s="79" t="s">
        <v>104</v>
      </c>
      <c r="O24" s="79" t="s">
        <v>104</v>
      </c>
      <c r="P24" s="79" t="s">
        <v>104</v>
      </c>
      <c r="Q24" s="79" t="s">
        <v>104</v>
      </c>
      <c r="R24" s="39">
        <v>0</v>
      </c>
      <c r="S24" s="39">
        <v>0</v>
      </c>
      <c r="T24" s="80" t="s">
        <v>104</v>
      </c>
      <c r="U24" s="80" t="s">
        <v>104</v>
      </c>
      <c r="V24" s="80" t="s">
        <v>104</v>
      </c>
      <c r="W24" s="80" t="s">
        <v>104</v>
      </c>
      <c r="X24" s="80" t="s">
        <v>104</v>
      </c>
      <c r="Y24" s="80" t="s">
        <v>104</v>
      </c>
      <c r="Z24" s="34"/>
    </row>
    <row r="25" spans="2:26" ht="19.5" customHeight="1">
      <c r="B25" s="30"/>
      <c r="C25" s="33" t="s">
        <v>67</v>
      </c>
      <c r="D25" s="39">
        <v>1</v>
      </c>
      <c r="E25" s="39">
        <v>525</v>
      </c>
      <c r="F25" s="39">
        <v>0</v>
      </c>
      <c r="G25" s="39">
        <v>0</v>
      </c>
      <c r="H25" s="39">
        <v>1</v>
      </c>
      <c r="I25" s="39">
        <v>525</v>
      </c>
      <c r="J25" s="39">
        <v>0</v>
      </c>
      <c r="K25" s="39">
        <v>0</v>
      </c>
      <c r="L25" s="81" t="s">
        <v>104</v>
      </c>
      <c r="M25" s="81" t="s">
        <v>104</v>
      </c>
      <c r="N25" s="81" t="s">
        <v>104</v>
      </c>
      <c r="O25" s="79" t="s">
        <v>104</v>
      </c>
      <c r="P25" s="79" t="s">
        <v>104</v>
      </c>
      <c r="Q25" s="79" t="s">
        <v>104</v>
      </c>
      <c r="R25" s="39">
        <v>1</v>
      </c>
      <c r="S25" s="39">
        <v>525</v>
      </c>
      <c r="T25" s="80" t="s">
        <v>104</v>
      </c>
      <c r="U25" s="80" t="s">
        <v>104</v>
      </c>
      <c r="V25" s="80" t="s">
        <v>104</v>
      </c>
      <c r="W25" s="99">
        <v>30</v>
      </c>
      <c r="X25" s="99">
        <v>30</v>
      </c>
      <c r="Y25" s="99">
        <v>30</v>
      </c>
      <c r="Z25" s="34"/>
    </row>
    <row r="26" spans="2:26" ht="19.5" customHeight="1">
      <c r="B26" s="30"/>
      <c r="C26" s="33" t="s">
        <v>68</v>
      </c>
      <c r="D26" s="39">
        <v>13</v>
      </c>
      <c r="E26" s="39">
        <v>35033</v>
      </c>
      <c r="F26" s="39">
        <v>2</v>
      </c>
      <c r="G26" s="39">
        <v>1097</v>
      </c>
      <c r="H26" s="39">
        <v>11</v>
      </c>
      <c r="I26" s="39">
        <v>33936</v>
      </c>
      <c r="J26" s="39">
        <v>11</v>
      </c>
      <c r="K26" s="39">
        <v>33936</v>
      </c>
      <c r="L26" s="81">
        <v>18000</v>
      </c>
      <c r="M26" s="81">
        <v>1853</v>
      </c>
      <c r="N26" s="81">
        <v>11773</v>
      </c>
      <c r="O26" s="68">
        <v>18000</v>
      </c>
      <c r="P26" s="68">
        <v>18000</v>
      </c>
      <c r="Q26" s="68">
        <v>18000</v>
      </c>
      <c r="R26" s="39">
        <v>0</v>
      </c>
      <c r="S26" s="39">
        <v>0</v>
      </c>
      <c r="T26" s="80" t="s">
        <v>104</v>
      </c>
      <c r="U26" s="80" t="s">
        <v>104</v>
      </c>
      <c r="V26" s="80" t="s">
        <v>104</v>
      </c>
      <c r="W26" s="80" t="s">
        <v>104</v>
      </c>
      <c r="X26" s="80" t="s">
        <v>104</v>
      </c>
      <c r="Y26" s="80" t="s">
        <v>104</v>
      </c>
      <c r="Z26" s="34"/>
    </row>
    <row r="27" spans="2:26" ht="19.5" customHeight="1">
      <c r="B27" s="35"/>
      <c r="C27" s="36" t="s">
        <v>69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100" t="s">
        <v>113</v>
      </c>
      <c r="M27" s="100" t="s">
        <v>113</v>
      </c>
      <c r="N27" s="100" t="s">
        <v>113</v>
      </c>
      <c r="O27" s="100" t="s">
        <v>113</v>
      </c>
      <c r="P27" s="100" t="s">
        <v>113</v>
      </c>
      <c r="Q27" s="100" t="s">
        <v>113</v>
      </c>
      <c r="R27" s="43">
        <v>0</v>
      </c>
      <c r="S27" s="43">
        <v>0</v>
      </c>
      <c r="T27" s="82" t="s">
        <v>106</v>
      </c>
      <c r="U27" s="82" t="s">
        <v>106</v>
      </c>
      <c r="V27" s="82" t="s">
        <v>106</v>
      </c>
      <c r="W27" s="82" t="s">
        <v>104</v>
      </c>
      <c r="X27" s="82" t="s">
        <v>104</v>
      </c>
      <c r="Y27" s="82" t="s">
        <v>104</v>
      </c>
      <c r="Z27" s="49"/>
    </row>
    <row r="28" spans="2:26" ht="21" customHeight="1">
      <c r="B28" s="38" t="s">
        <v>70</v>
      </c>
      <c r="C28" s="28"/>
      <c r="D28" s="42">
        <f>SUM(D29:D31)</f>
        <v>1</v>
      </c>
      <c r="E28" s="42">
        <f t="shared" ref="E28:K28" si="0">SUM(E29:E31)</f>
        <v>720</v>
      </c>
      <c r="F28" s="42">
        <f t="shared" si="0"/>
        <v>1</v>
      </c>
      <c r="G28" s="42">
        <f t="shared" si="0"/>
        <v>720</v>
      </c>
      <c r="H28" s="42">
        <f t="shared" si="0"/>
        <v>0</v>
      </c>
      <c r="I28" s="42">
        <f t="shared" si="0"/>
        <v>0</v>
      </c>
      <c r="J28" s="42">
        <f t="shared" si="0"/>
        <v>0</v>
      </c>
      <c r="K28" s="42">
        <f t="shared" si="0"/>
        <v>0</v>
      </c>
      <c r="L28" s="102" t="s">
        <v>104</v>
      </c>
      <c r="M28" s="102" t="s">
        <v>104</v>
      </c>
      <c r="N28" s="102" t="s">
        <v>104</v>
      </c>
      <c r="O28" s="102" t="s">
        <v>104</v>
      </c>
      <c r="P28" s="102" t="s">
        <v>104</v>
      </c>
      <c r="Q28" s="102" t="s">
        <v>104</v>
      </c>
      <c r="R28" s="42">
        <f>SUM(R29:R31)</f>
        <v>0</v>
      </c>
      <c r="S28" s="42">
        <f>SUM(S29:S31)</f>
        <v>0</v>
      </c>
      <c r="T28" s="103" t="s">
        <v>106</v>
      </c>
      <c r="U28" s="103" t="s">
        <v>106</v>
      </c>
      <c r="V28" s="103" t="s">
        <v>106</v>
      </c>
      <c r="W28" s="103" t="s">
        <v>105</v>
      </c>
      <c r="X28" s="103" t="s">
        <v>105</v>
      </c>
      <c r="Y28" s="103" t="s">
        <v>105</v>
      </c>
      <c r="Z28" s="29"/>
    </row>
    <row r="29" spans="2:26" ht="19.5" customHeight="1">
      <c r="B29" s="30"/>
      <c r="C29" s="31" t="s">
        <v>71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79" t="s">
        <v>104</v>
      </c>
      <c r="M29" s="79" t="s">
        <v>104</v>
      </c>
      <c r="N29" s="79" t="s">
        <v>104</v>
      </c>
      <c r="O29" s="79" t="s">
        <v>104</v>
      </c>
      <c r="P29" s="79" t="s">
        <v>104</v>
      </c>
      <c r="Q29" s="79" t="s">
        <v>104</v>
      </c>
      <c r="R29" s="41">
        <v>0</v>
      </c>
      <c r="S29" s="41">
        <v>0</v>
      </c>
      <c r="T29" s="104" t="s">
        <v>106</v>
      </c>
      <c r="U29" s="104" t="s">
        <v>106</v>
      </c>
      <c r="V29" s="80" t="s">
        <v>106</v>
      </c>
      <c r="W29" s="104" t="s">
        <v>105</v>
      </c>
      <c r="X29" s="104" t="s">
        <v>105</v>
      </c>
      <c r="Y29" s="80" t="s">
        <v>105</v>
      </c>
      <c r="Z29" s="32"/>
    </row>
    <row r="30" spans="2:26" ht="19.5" customHeight="1">
      <c r="B30" s="30"/>
      <c r="C30" s="33" t="s">
        <v>72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79" t="s">
        <v>104</v>
      </c>
      <c r="M30" s="79" t="s">
        <v>104</v>
      </c>
      <c r="N30" s="79" t="s">
        <v>104</v>
      </c>
      <c r="O30" s="79" t="s">
        <v>104</v>
      </c>
      <c r="P30" s="79" t="s">
        <v>104</v>
      </c>
      <c r="Q30" s="79" t="s">
        <v>104</v>
      </c>
      <c r="R30" s="39">
        <v>0</v>
      </c>
      <c r="S30" s="39">
        <v>0</v>
      </c>
      <c r="T30" s="105" t="s">
        <v>106</v>
      </c>
      <c r="U30" s="105" t="s">
        <v>106</v>
      </c>
      <c r="V30" s="80" t="s">
        <v>106</v>
      </c>
      <c r="W30" s="105" t="s">
        <v>105</v>
      </c>
      <c r="X30" s="105" t="s">
        <v>105</v>
      </c>
      <c r="Y30" s="80" t="s">
        <v>105</v>
      </c>
      <c r="Z30" s="34"/>
    </row>
    <row r="31" spans="2:26" ht="19.5" customHeight="1">
      <c r="B31" s="30"/>
      <c r="C31" s="33" t="s">
        <v>73</v>
      </c>
      <c r="D31" s="43">
        <v>1</v>
      </c>
      <c r="E31" s="43">
        <v>720</v>
      </c>
      <c r="F31" s="39">
        <v>1</v>
      </c>
      <c r="G31" s="39">
        <v>720</v>
      </c>
      <c r="H31" s="43">
        <v>0</v>
      </c>
      <c r="I31" s="43">
        <v>0</v>
      </c>
      <c r="J31" s="39">
        <v>0</v>
      </c>
      <c r="K31" s="39">
        <v>0</v>
      </c>
      <c r="L31" s="106" t="s">
        <v>104</v>
      </c>
      <c r="M31" s="106" t="s">
        <v>104</v>
      </c>
      <c r="N31" s="106" t="s">
        <v>104</v>
      </c>
      <c r="O31" s="79" t="s">
        <v>104</v>
      </c>
      <c r="P31" s="79" t="s">
        <v>104</v>
      </c>
      <c r="Q31" s="79" t="s">
        <v>104</v>
      </c>
      <c r="R31" s="39">
        <v>0</v>
      </c>
      <c r="S31" s="39">
        <v>0</v>
      </c>
      <c r="T31" s="107" t="s">
        <v>106</v>
      </c>
      <c r="U31" s="107" t="s">
        <v>106</v>
      </c>
      <c r="V31" s="80" t="s">
        <v>106</v>
      </c>
      <c r="W31" s="107" t="s">
        <v>105</v>
      </c>
      <c r="X31" s="107" t="s">
        <v>105</v>
      </c>
      <c r="Y31" s="80" t="s">
        <v>105</v>
      </c>
      <c r="Z31" s="34"/>
    </row>
    <row r="32" spans="2:26" ht="21" customHeight="1">
      <c r="B32" s="38" t="s">
        <v>74</v>
      </c>
      <c r="C32" s="28"/>
      <c r="D32" s="42">
        <f>SUM(D33:D37)</f>
        <v>14</v>
      </c>
      <c r="E32" s="42">
        <f t="shared" ref="E32:K32" si="1">SUM(E33:E37)</f>
        <v>61400</v>
      </c>
      <c r="F32" s="42">
        <f t="shared" si="1"/>
        <v>7</v>
      </c>
      <c r="G32" s="42">
        <f t="shared" si="1"/>
        <v>8033</v>
      </c>
      <c r="H32" s="42">
        <f t="shared" si="1"/>
        <v>7</v>
      </c>
      <c r="I32" s="42">
        <f t="shared" si="1"/>
        <v>53367</v>
      </c>
      <c r="J32" s="42">
        <f t="shared" si="1"/>
        <v>7</v>
      </c>
      <c r="K32" s="42">
        <f t="shared" si="1"/>
        <v>53367</v>
      </c>
      <c r="L32" s="108">
        <v>11298</v>
      </c>
      <c r="M32" s="108">
        <v>481</v>
      </c>
      <c r="N32" s="108">
        <v>4162</v>
      </c>
      <c r="O32" s="102" t="s">
        <v>104</v>
      </c>
      <c r="P32" s="102" t="s">
        <v>104</v>
      </c>
      <c r="Q32" s="102" t="s">
        <v>104</v>
      </c>
      <c r="R32" s="42">
        <f>SUM(R33:R35)</f>
        <v>0</v>
      </c>
      <c r="S32" s="42">
        <f>SUM(S33:S35)</f>
        <v>0</v>
      </c>
      <c r="T32" s="103" t="s">
        <v>105</v>
      </c>
      <c r="U32" s="103" t="s">
        <v>105</v>
      </c>
      <c r="V32" s="103" t="s">
        <v>105</v>
      </c>
      <c r="W32" s="103" t="s">
        <v>105</v>
      </c>
      <c r="X32" s="103" t="s">
        <v>105</v>
      </c>
      <c r="Y32" s="103" t="s">
        <v>105</v>
      </c>
      <c r="Z32" s="29"/>
    </row>
    <row r="33" spans="2:26" ht="19.5" customHeight="1">
      <c r="B33" s="30"/>
      <c r="C33" s="31" t="s">
        <v>75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79" t="s">
        <v>104</v>
      </c>
      <c r="M33" s="79" t="s">
        <v>104</v>
      </c>
      <c r="N33" s="79" t="s">
        <v>104</v>
      </c>
      <c r="O33" s="79" t="s">
        <v>105</v>
      </c>
      <c r="P33" s="79" t="s">
        <v>105</v>
      </c>
      <c r="Q33" s="79" t="s">
        <v>105</v>
      </c>
      <c r="R33" s="41">
        <v>0</v>
      </c>
      <c r="S33" s="41">
        <v>0</v>
      </c>
      <c r="T33" s="79" t="s">
        <v>105</v>
      </c>
      <c r="U33" s="79" t="s">
        <v>105</v>
      </c>
      <c r="V33" s="79" t="s">
        <v>105</v>
      </c>
      <c r="W33" s="80" t="s">
        <v>104</v>
      </c>
      <c r="X33" s="80" t="s">
        <v>104</v>
      </c>
      <c r="Y33" s="80" t="s">
        <v>104</v>
      </c>
      <c r="Z33" s="32"/>
    </row>
    <row r="34" spans="2:26" ht="19.5" customHeight="1">
      <c r="B34" s="30"/>
      <c r="C34" s="33" t="s">
        <v>76</v>
      </c>
      <c r="D34" s="39">
        <v>12</v>
      </c>
      <c r="E34" s="39">
        <v>58850</v>
      </c>
      <c r="F34" s="39">
        <v>6</v>
      </c>
      <c r="G34" s="39">
        <v>7049</v>
      </c>
      <c r="H34" s="39">
        <v>6</v>
      </c>
      <c r="I34" s="39">
        <v>51801</v>
      </c>
      <c r="J34" s="39">
        <v>6</v>
      </c>
      <c r="K34" s="39">
        <v>51801</v>
      </c>
      <c r="L34" s="109">
        <v>11298</v>
      </c>
      <c r="M34" s="109">
        <v>481</v>
      </c>
      <c r="N34" s="109">
        <v>5130</v>
      </c>
      <c r="O34" s="79" t="s">
        <v>105</v>
      </c>
      <c r="P34" s="79" t="s">
        <v>105</v>
      </c>
      <c r="Q34" s="79" t="s">
        <v>105</v>
      </c>
      <c r="R34" s="39">
        <v>0</v>
      </c>
      <c r="S34" s="39">
        <v>0</v>
      </c>
      <c r="T34" s="79" t="s">
        <v>105</v>
      </c>
      <c r="U34" s="79" t="s">
        <v>105</v>
      </c>
      <c r="V34" s="79" t="s">
        <v>105</v>
      </c>
      <c r="W34" s="80" t="s">
        <v>104</v>
      </c>
      <c r="X34" s="80" t="s">
        <v>104</v>
      </c>
      <c r="Y34" s="80" t="s">
        <v>104</v>
      </c>
      <c r="Z34" s="34"/>
    </row>
    <row r="35" spans="2:26" ht="19.5" customHeight="1">
      <c r="B35" s="30"/>
      <c r="C35" s="33" t="s">
        <v>77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79" t="s">
        <v>104</v>
      </c>
      <c r="M35" s="79" t="s">
        <v>104</v>
      </c>
      <c r="N35" s="79" t="s">
        <v>104</v>
      </c>
      <c r="O35" s="79" t="s">
        <v>105</v>
      </c>
      <c r="P35" s="79" t="s">
        <v>105</v>
      </c>
      <c r="Q35" s="79" t="s">
        <v>105</v>
      </c>
      <c r="R35" s="39">
        <v>0</v>
      </c>
      <c r="S35" s="39">
        <v>0</v>
      </c>
      <c r="T35" s="79" t="s">
        <v>105</v>
      </c>
      <c r="U35" s="79" t="s">
        <v>105</v>
      </c>
      <c r="V35" s="79" t="s">
        <v>105</v>
      </c>
      <c r="W35" s="80" t="s">
        <v>104</v>
      </c>
      <c r="X35" s="80" t="s">
        <v>104</v>
      </c>
      <c r="Y35" s="80" t="s">
        <v>104</v>
      </c>
      <c r="Z35" s="34"/>
    </row>
    <row r="36" spans="2:26" ht="19.5" customHeight="1">
      <c r="B36" s="30"/>
      <c r="C36" s="33" t="s">
        <v>78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79" t="s">
        <v>104</v>
      </c>
      <c r="M36" s="79" t="s">
        <v>104</v>
      </c>
      <c r="N36" s="79" t="s">
        <v>104</v>
      </c>
      <c r="O36" s="79" t="s">
        <v>105</v>
      </c>
      <c r="P36" s="79" t="s">
        <v>105</v>
      </c>
      <c r="Q36" s="79" t="s">
        <v>105</v>
      </c>
      <c r="R36" s="39">
        <v>0</v>
      </c>
      <c r="S36" s="39">
        <v>0</v>
      </c>
      <c r="T36" s="79" t="s">
        <v>105</v>
      </c>
      <c r="U36" s="79" t="s">
        <v>105</v>
      </c>
      <c r="V36" s="79" t="s">
        <v>105</v>
      </c>
      <c r="W36" s="80" t="s">
        <v>104</v>
      </c>
      <c r="X36" s="80" t="s">
        <v>104</v>
      </c>
      <c r="Y36" s="80" t="s">
        <v>104</v>
      </c>
      <c r="Z36" s="34"/>
    </row>
    <row r="37" spans="2:26" ht="19.5" customHeight="1">
      <c r="B37" s="30"/>
      <c r="C37" s="33" t="s">
        <v>79</v>
      </c>
      <c r="D37" s="43">
        <v>2</v>
      </c>
      <c r="E37" s="43">
        <v>2550</v>
      </c>
      <c r="F37" s="39">
        <v>1</v>
      </c>
      <c r="G37" s="39">
        <v>984</v>
      </c>
      <c r="H37" s="43">
        <v>1</v>
      </c>
      <c r="I37" s="43">
        <v>1566</v>
      </c>
      <c r="J37" s="39">
        <v>1</v>
      </c>
      <c r="K37" s="39">
        <v>1566</v>
      </c>
      <c r="L37" s="110">
        <v>3193</v>
      </c>
      <c r="M37" s="110">
        <v>3193</v>
      </c>
      <c r="N37" s="110">
        <v>3193</v>
      </c>
      <c r="O37" s="79" t="s">
        <v>105</v>
      </c>
      <c r="P37" s="79" t="s">
        <v>105</v>
      </c>
      <c r="Q37" s="79" t="s">
        <v>105</v>
      </c>
      <c r="R37" s="39">
        <v>0</v>
      </c>
      <c r="S37" s="39">
        <v>0</v>
      </c>
      <c r="T37" s="79" t="s">
        <v>105</v>
      </c>
      <c r="U37" s="79" t="s">
        <v>105</v>
      </c>
      <c r="V37" s="79" t="s">
        <v>105</v>
      </c>
      <c r="W37" s="80" t="s">
        <v>104</v>
      </c>
      <c r="X37" s="80" t="s">
        <v>104</v>
      </c>
      <c r="Y37" s="80" t="s">
        <v>104</v>
      </c>
      <c r="Z37" s="34"/>
    </row>
    <row r="38" spans="2:26" ht="21" customHeight="1">
      <c r="B38" s="38" t="s">
        <v>80</v>
      </c>
      <c r="C38" s="28"/>
      <c r="D38" s="64">
        <f>SUM(D39:D46)</f>
        <v>35</v>
      </c>
      <c r="E38" s="64">
        <f t="shared" ref="E38:K38" si="2">SUM(E39:E46)</f>
        <v>121642</v>
      </c>
      <c r="F38" s="64">
        <f t="shared" si="2"/>
        <v>22</v>
      </c>
      <c r="G38" s="64">
        <f t="shared" si="2"/>
        <v>32474</v>
      </c>
      <c r="H38" s="64">
        <f t="shared" si="2"/>
        <v>13</v>
      </c>
      <c r="I38" s="64">
        <f t="shared" si="2"/>
        <v>89168</v>
      </c>
      <c r="J38" s="64">
        <f t="shared" si="2"/>
        <v>12</v>
      </c>
      <c r="K38" s="64">
        <f t="shared" si="2"/>
        <v>87770</v>
      </c>
      <c r="L38" s="64">
        <v>1404</v>
      </c>
      <c r="M38" s="64">
        <v>1395</v>
      </c>
      <c r="N38" s="64">
        <v>1399</v>
      </c>
      <c r="O38" s="111">
        <v>11000</v>
      </c>
      <c r="P38" s="111">
        <v>11000</v>
      </c>
      <c r="Q38" s="111">
        <v>11000</v>
      </c>
      <c r="R38" s="64">
        <f t="shared" ref="R38" si="3">SUM(R39:R46)</f>
        <v>1</v>
      </c>
      <c r="S38" s="64">
        <f t="shared" ref="S38" si="4">SUM(S39:S46)</f>
        <v>1398</v>
      </c>
      <c r="T38" s="112">
        <v>20</v>
      </c>
      <c r="U38" s="112">
        <v>20</v>
      </c>
      <c r="V38" s="112">
        <v>20</v>
      </c>
      <c r="W38" s="103" t="s">
        <v>104</v>
      </c>
      <c r="X38" s="103" t="s">
        <v>104</v>
      </c>
      <c r="Y38" s="103" t="s">
        <v>104</v>
      </c>
      <c r="Z38" s="29"/>
    </row>
    <row r="39" spans="2:26" ht="19.5" customHeight="1">
      <c r="B39" s="30"/>
      <c r="C39" s="88" t="s">
        <v>81</v>
      </c>
      <c r="D39" s="65">
        <v>14</v>
      </c>
      <c r="E39" s="65">
        <v>51574</v>
      </c>
      <c r="F39" s="89">
        <v>6</v>
      </c>
      <c r="G39" s="89">
        <v>4194</v>
      </c>
      <c r="H39" s="65">
        <v>8</v>
      </c>
      <c r="I39" s="65">
        <v>47380</v>
      </c>
      <c r="J39" s="89">
        <v>7</v>
      </c>
      <c r="K39" s="89">
        <v>45982</v>
      </c>
      <c r="L39" s="65">
        <v>1398</v>
      </c>
      <c r="M39" s="65">
        <v>1398</v>
      </c>
      <c r="N39" s="65">
        <v>1398</v>
      </c>
      <c r="O39" s="113" t="s">
        <v>107</v>
      </c>
      <c r="P39" s="75" t="s">
        <v>107</v>
      </c>
      <c r="Q39" s="59" t="s">
        <v>107</v>
      </c>
      <c r="R39" s="89">
        <v>1</v>
      </c>
      <c r="S39" s="89">
        <v>1398</v>
      </c>
      <c r="T39" s="114">
        <v>20</v>
      </c>
      <c r="U39" s="114">
        <v>20</v>
      </c>
      <c r="V39" s="99">
        <v>20</v>
      </c>
      <c r="W39" s="80" t="s">
        <v>104</v>
      </c>
      <c r="X39" s="80" t="s">
        <v>104</v>
      </c>
      <c r="Y39" s="80" t="s">
        <v>104</v>
      </c>
      <c r="Z39" s="91"/>
    </row>
    <row r="40" spans="2:26" ht="19.5" customHeight="1">
      <c r="B40" s="30"/>
      <c r="C40" s="33" t="s">
        <v>82</v>
      </c>
      <c r="D40" s="68">
        <v>6</v>
      </c>
      <c r="E40" s="68">
        <v>2050</v>
      </c>
      <c r="F40" s="68">
        <v>6</v>
      </c>
      <c r="G40" s="68">
        <v>2050</v>
      </c>
      <c r="H40" s="68">
        <v>0</v>
      </c>
      <c r="I40" s="68">
        <v>0</v>
      </c>
      <c r="J40" s="68">
        <v>0</v>
      </c>
      <c r="K40" s="68">
        <v>0</v>
      </c>
      <c r="L40" s="115" t="s">
        <v>104</v>
      </c>
      <c r="M40" s="115" t="s">
        <v>104</v>
      </c>
      <c r="N40" s="115" t="s">
        <v>104</v>
      </c>
      <c r="O40" s="72" t="s">
        <v>107</v>
      </c>
      <c r="P40" s="72" t="s">
        <v>107</v>
      </c>
      <c r="Q40" s="116" t="s">
        <v>107</v>
      </c>
      <c r="R40" s="68">
        <v>0</v>
      </c>
      <c r="S40" s="68">
        <v>0</v>
      </c>
      <c r="T40" s="105" t="s">
        <v>104</v>
      </c>
      <c r="U40" s="105" t="s">
        <v>104</v>
      </c>
      <c r="V40" s="80" t="s">
        <v>104</v>
      </c>
      <c r="W40" s="80" t="s">
        <v>104</v>
      </c>
      <c r="X40" s="80" t="s">
        <v>104</v>
      </c>
      <c r="Y40" s="80" t="s">
        <v>104</v>
      </c>
      <c r="Z40" s="34"/>
    </row>
    <row r="41" spans="2:26" ht="19.5" customHeight="1">
      <c r="B41" s="30"/>
      <c r="C41" s="33" t="s">
        <v>83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115" t="s">
        <v>104</v>
      </c>
      <c r="M41" s="115" t="s">
        <v>104</v>
      </c>
      <c r="N41" s="115" t="s">
        <v>104</v>
      </c>
      <c r="O41" s="116" t="s">
        <v>107</v>
      </c>
      <c r="P41" s="116" t="s">
        <v>107</v>
      </c>
      <c r="Q41" s="116" t="s">
        <v>107</v>
      </c>
      <c r="R41" s="68">
        <v>0</v>
      </c>
      <c r="S41" s="68">
        <v>0</v>
      </c>
      <c r="T41" s="105" t="s">
        <v>104</v>
      </c>
      <c r="U41" s="105" t="s">
        <v>104</v>
      </c>
      <c r="V41" s="80" t="s">
        <v>104</v>
      </c>
      <c r="W41" s="80" t="s">
        <v>104</v>
      </c>
      <c r="X41" s="80" t="s">
        <v>104</v>
      </c>
      <c r="Y41" s="80" t="s">
        <v>104</v>
      </c>
      <c r="Z41" s="34"/>
    </row>
    <row r="42" spans="2:26" ht="19.5" customHeight="1">
      <c r="B42" s="30"/>
      <c r="C42" s="33" t="s">
        <v>84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115" t="s">
        <v>104</v>
      </c>
      <c r="M42" s="115" t="s">
        <v>104</v>
      </c>
      <c r="N42" s="115" t="s">
        <v>104</v>
      </c>
      <c r="O42" s="116" t="s">
        <v>107</v>
      </c>
      <c r="P42" s="116" t="s">
        <v>107</v>
      </c>
      <c r="Q42" s="116" t="s">
        <v>107</v>
      </c>
      <c r="R42" s="68">
        <v>0</v>
      </c>
      <c r="S42" s="68">
        <v>0</v>
      </c>
      <c r="T42" s="105" t="s">
        <v>104</v>
      </c>
      <c r="U42" s="105" t="s">
        <v>104</v>
      </c>
      <c r="V42" s="80" t="s">
        <v>104</v>
      </c>
      <c r="W42" s="80" t="s">
        <v>104</v>
      </c>
      <c r="X42" s="80" t="s">
        <v>104</v>
      </c>
      <c r="Y42" s="80" t="s">
        <v>104</v>
      </c>
      <c r="Z42" s="34"/>
    </row>
    <row r="43" spans="2:26" ht="19.5" customHeight="1">
      <c r="B43" s="30"/>
      <c r="C43" s="33" t="s">
        <v>85</v>
      </c>
      <c r="D43" s="68">
        <v>1</v>
      </c>
      <c r="E43" s="68">
        <v>122</v>
      </c>
      <c r="F43" s="68">
        <v>1</v>
      </c>
      <c r="G43" s="68">
        <v>122</v>
      </c>
      <c r="H43" s="68">
        <v>0</v>
      </c>
      <c r="I43" s="68">
        <v>0</v>
      </c>
      <c r="J43" s="68">
        <v>0</v>
      </c>
      <c r="K43" s="68">
        <v>0</v>
      </c>
      <c r="L43" s="115" t="s">
        <v>104</v>
      </c>
      <c r="M43" s="115" t="s">
        <v>104</v>
      </c>
      <c r="N43" s="115" t="s">
        <v>104</v>
      </c>
      <c r="O43" s="116" t="s">
        <v>107</v>
      </c>
      <c r="P43" s="116" t="s">
        <v>107</v>
      </c>
      <c r="Q43" s="116" t="s">
        <v>107</v>
      </c>
      <c r="R43" s="68">
        <v>0</v>
      </c>
      <c r="S43" s="68">
        <v>0</v>
      </c>
      <c r="T43" s="105" t="s">
        <v>104</v>
      </c>
      <c r="U43" s="105" t="s">
        <v>104</v>
      </c>
      <c r="V43" s="80" t="s">
        <v>104</v>
      </c>
      <c r="W43" s="80" t="s">
        <v>104</v>
      </c>
      <c r="X43" s="80" t="s">
        <v>104</v>
      </c>
      <c r="Y43" s="80" t="s">
        <v>104</v>
      </c>
      <c r="Z43" s="34"/>
    </row>
    <row r="44" spans="2:26" ht="19.5" customHeight="1">
      <c r="B44" s="30"/>
      <c r="C44" s="33" t="s">
        <v>86</v>
      </c>
      <c r="D44" s="117">
        <v>1</v>
      </c>
      <c r="E44" s="117">
        <v>3491</v>
      </c>
      <c r="F44" s="118">
        <v>0</v>
      </c>
      <c r="G44" s="118">
        <v>0</v>
      </c>
      <c r="H44" s="117">
        <v>1</v>
      </c>
      <c r="I44" s="117">
        <v>3491</v>
      </c>
      <c r="J44" s="117">
        <v>1</v>
      </c>
      <c r="K44" s="117">
        <v>3491</v>
      </c>
      <c r="L44" s="59">
        <v>1395</v>
      </c>
      <c r="M44" s="59">
        <v>1395</v>
      </c>
      <c r="N44" s="59">
        <v>1395</v>
      </c>
      <c r="O44" s="116" t="s">
        <v>107</v>
      </c>
      <c r="P44" s="116" t="s">
        <v>107</v>
      </c>
      <c r="Q44" s="116" t="s">
        <v>107</v>
      </c>
      <c r="R44" s="68">
        <v>0</v>
      </c>
      <c r="S44" s="68">
        <v>0</v>
      </c>
      <c r="T44" s="105" t="s">
        <v>104</v>
      </c>
      <c r="U44" s="105" t="s">
        <v>104</v>
      </c>
      <c r="V44" s="80" t="s">
        <v>104</v>
      </c>
      <c r="W44" s="80" t="s">
        <v>104</v>
      </c>
      <c r="X44" s="80" t="s">
        <v>104</v>
      </c>
      <c r="Y44" s="80" t="s">
        <v>104</v>
      </c>
      <c r="Z44" s="34"/>
    </row>
    <row r="45" spans="2:26" ht="19.5" customHeight="1">
      <c r="B45" s="30"/>
      <c r="C45" s="33" t="s">
        <v>87</v>
      </c>
      <c r="D45" s="68">
        <v>4</v>
      </c>
      <c r="E45" s="68">
        <v>21731</v>
      </c>
      <c r="F45" s="68">
        <v>3</v>
      </c>
      <c r="G45" s="68">
        <v>21677</v>
      </c>
      <c r="H45" s="68">
        <v>1</v>
      </c>
      <c r="I45" s="68">
        <v>54</v>
      </c>
      <c r="J45" s="68">
        <v>1</v>
      </c>
      <c r="K45" s="68">
        <v>54</v>
      </c>
      <c r="L45" s="115" t="s">
        <v>104</v>
      </c>
      <c r="M45" s="115" t="s">
        <v>104</v>
      </c>
      <c r="N45" s="115" t="s">
        <v>104</v>
      </c>
      <c r="O45" s="59">
        <v>11000</v>
      </c>
      <c r="P45" s="59">
        <v>11000</v>
      </c>
      <c r="Q45" s="59">
        <v>11000</v>
      </c>
      <c r="R45" s="68">
        <v>0</v>
      </c>
      <c r="S45" s="68">
        <v>0</v>
      </c>
      <c r="T45" s="105" t="s">
        <v>104</v>
      </c>
      <c r="U45" s="105" t="s">
        <v>104</v>
      </c>
      <c r="V45" s="80" t="s">
        <v>104</v>
      </c>
      <c r="W45" s="80" t="s">
        <v>104</v>
      </c>
      <c r="X45" s="80" t="s">
        <v>104</v>
      </c>
      <c r="Y45" s="80" t="s">
        <v>104</v>
      </c>
      <c r="Z45" s="34"/>
    </row>
    <row r="46" spans="2:26" ht="19.5" customHeight="1" thickBot="1">
      <c r="B46" s="93"/>
      <c r="C46" s="94" t="s">
        <v>88</v>
      </c>
      <c r="D46" s="95">
        <v>9</v>
      </c>
      <c r="E46" s="95">
        <v>42674</v>
      </c>
      <c r="F46" s="95">
        <v>6</v>
      </c>
      <c r="G46" s="95">
        <v>4431</v>
      </c>
      <c r="H46" s="95">
        <v>3</v>
      </c>
      <c r="I46" s="95">
        <v>38243</v>
      </c>
      <c r="J46" s="95">
        <v>3</v>
      </c>
      <c r="K46" s="95">
        <v>38243</v>
      </c>
      <c r="L46" s="95">
        <v>1404</v>
      </c>
      <c r="M46" s="95">
        <v>1404</v>
      </c>
      <c r="N46" s="95">
        <v>1404</v>
      </c>
      <c r="O46" s="119" t="s">
        <v>107</v>
      </c>
      <c r="P46" s="119" t="s">
        <v>107</v>
      </c>
      <c r="Q46" s="119" t="s">
        <v>107</v>
      </c>
      <c r="R46" s="95">
        <v>0</v>
      </c>
      <c r="S46" s="95">
        <v>0</v>
      </c>
      <c r="T46" s="120" t="s">
        <v>104</v>
      </c>
      <c r="U46" s="120" t="s">
        <v>104</v>
      </c>
      <c r="V46" s="120" t="s">
        <v>104</v>
      </c>
      <c r="W46" s="120" t="s">
        <v>104</v>
      </c>
      <c r="X46" s="120" t="s">
        <v>104</v>
      </c>
      <c r="Y46" s="120" t="s">
        <v>104</v>
      </c>
      <c r="Z46" s="97"/>
    </row>
    <row r="47" spans="2:26" ht="8.25" customHeight="1"/>
  </sheetData>
  <mergeCells count="18">
    <mergeCell ref="Z2:Z6"/>
    <mergeCell ref="L5:N5"/>
    <mergeCell ref="O5:Q5"/>
    <mergeCell ref="R4:S5"/>
    <mergeCell ref="T4:Y4"/>
    <mergeCell ref="T5:V5"/>
    <mergeCell ref="W5:Y5"/>
    <mergeCell ref="R2:Y2"/>
    <mergeCell ref="J2:Q2"/>
    <mergeCell ref="J3:Q3"/>
    <mergeCell ref="A1:E1"/>
    <mergeCell ref="B2:C6"/>
    <mergeCell ref="D2:E5"/>
    <mergeCell ref="F3:G5"/>
    <mergeCell ref="R3:Y3"/>
    <mergeCell ref="L4:Q4"/>
    <mergeCell ref="J4:K5"/>
    <mergeCell ref="H3:I5"/>
  </mergeCells>
  <phoneticPr fontId="2"/>
  <pageMargins left="0.98425196850393704" right="0.59055118110236227" top="0.98425196850393704" bottom="0.39370078740157483" header="0.59055118110236227" footer="0.31496062992125984"/>
  <pageSetup paperSize="8" scale="77" orientation="landscape" r:id="rId1"/>
  <headerFooter alignWithMargins="0">
    <oddHeader>&amp;C&amp;18農地賃借料情報（平成30年度）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view="pageBreakPreview" zoomScale="60" zoomScaleNormal="100" workbookViewId="0">
      <selection activeCell="H9" sqref="H9"/>
    </sheetView>
  </sheetViews>
  <sheetFormatPr defaultRowHeight="14.25"/>
  <cols>
    <col min="1" max="1" width="1.625" customWidth="1"/>
    <col min="2" max="2" width="3.125" customWidth="1"/>
    <col min="3" max="3" width="8.625" customWidth="1"/>
    <col min="4" max="20" width="9.625" customWidth="1"/>
    <col min="21" max="21" width="10.625" customWidth="1"/>
  </cols>
  <sheetData>
    <row r="1" spans="1:21" ht="35.1" customHeight="1" thickBot="1">
      <c r="A1" s="353" t="s">
        <v>36</v>
      </c>
      <c r="B1" s="354"/>
      <c r="C1" s="354"/>
      <c r="D1" s="354"/>
      <c r="U1" s="21" t="s">
        <v>35</v>
      </c>
    </row>
    <row r="2" spans="1:21" ht="20.100000000000001" customHeight="1">
      <c r="B2" s="355" t="s">
        <v>30</v>
      </c>
      <c r="C2" s="356"/>
      <c r="D2" s="362" t="s">
        <v>0</v>
      </c>
      <c r="E2" s="2"/>
      <c r="F2" s="2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4"/>
      <c r="U2" s="345" t="s">
        <v>9</v>
      </c>
    </row>
    <row r="3" spans="1:21" ht="20.100000000000001" customHeight="1">
      <c r="B3" s="357"/>
      <c r="C3" s="358"/>
      <c r="D3" s="350"/>
      <c r="E3" s="363" t="s">
        <v>38</v>
      </c>
      <c r="F3" s="363" t="s">
        <v>39</v>
      </c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9"/>
      <c r="U3" s="346"/>
    </row>
    <row r="4" spans="1:21" ht="30" customHeight="1">
      <c r="B4" s="357"/>
      <c r="C4" s="358"/>
      <c r="D4" s="350"/>
      <c r="E4" s="350"/>
      <c r="F4" s="350"/>
      <c r="G4" s="350" t="s">
        <v>40</v>
      </c>
      <c r="H4" s="348" t="s">
        <v>33</v>
      </c>
      <c r="I4" s="348"/>
      <c r="J4" s="348"/>
      <c r="K4" s="348"/>
      <c r="L4" s="348"/>
      <c r="M4" s="349"/>
      <c r="N4" s="350" t="s">
        <v>41</v>
      </c>
      <c r="O4" s="348" t="s">
        <v>34</v>
      </c>
      <c r="P4" s="348"/>
      <c r="Q4" s="348"/>
      <c r="R4" s="348"/>
      <c r="S4" s="348"/>
      <c r="T4" s="349"/>
      <c r="U4" s="346"/>
    </row>
    <row r="5" spans="1:21" ht="30" customHeight="1">
      <c r="B5" s="359"/>
      <c r="C5" s="358"/>
      <c r="D5" s="351"/>
      <c r="E5" s="351"/>
      <c r="F5" s="351"/>
      <c r="G5" s="351"/>
      <c r="H5" s="352" t="s">
        <v>7</v>
      </c>
      <c r="I5" s="348"/>
      <c r="J5" s="349"/>
      <c r="K5" s="352" t="s">
        <v>8</v>
      </c>
      <c r="L5" s="348"/>
      <c r="M5" s="349"/>
      <c r="N5" s="351"/>
      <c r="O5" s="352" t="s">
        <v>7</v>
      </c>
      <c r="P5" s="348"/>
      <c r="Q5" s="349"/>
      <c r="R5" s="352" t="s">
        <v>8</v>
      </c>
      <c r="S5" s="348"/>
      <c r="T5" s="349"/>
      <c r="U5" s="346"/>
    </row>
    <row r="6" spans="1:21" ht="30" customHeight="1">
      <c r="B6" s="360"/>
      <c r="C6" s="361"/>
      <c r="D6" s="1" t="s">
        <v>1</v>
      </c>
      <c r="E6" s="1" t="s">
        <v>1</v>
      </c>
      <c r="F6" s="1" t="s">
        <v>1</v>
      </c>
      <c r="G6" s="1" t="s">
        <v>1</v>
      </c>
      <c r="H6" s="1" t="s">
        <v>4</v>
      </c>
      <c r="I6" s="1" t="s">
        <v>5</v>
      </c>
      <c r="J6" s="1" t="s">
        <v>6</v>
      </c>
      <c r="K6" s="1" t="s">
        <v>4</v>
      </c>
      <c r="L6" s="1" t="s">
        <v>5</v>
      </c>
      <c r="M6" s="1" t="s">
        <v>6</v>
      </c>
      <c r="N6" s="1" t="s">
        <v>1</v>
      </c>
      <c r="O6" s="1" t="s">
        <v>4</v>
      </c>
      <c r="P6" s="1" t="s">
        <v>5</v>
      </c>
      <c r="Q6" s="1" t="s">
        <v>6</v>
      </c>
      <c r="R6" s="1" t="s">
        <v>4</v>
      </c>
      <c r="S6" s="1" t="s">
        <v>5</v>
      </c>
      <c r="T6" s="1" t="s">
        <v>6</v>
      </c>
      <c r="U6" s="347"/>
    </row>
    <row r="7" spans="1:21" ht="35.1" customHeight="1">
      <c r="B7" s="16" t="s">
        <v>24</v>
      </c>
      <c r="C7" s="17"/>
      <c r="D7" s="42">
        <f>'平成３０年度（田）'!D7</f>
        <v>918</v>
      </c>
      <c r="E7" s="42">
        <f>'平成３０年度（田）'!F7</f>
        <v>338</v>
      </c>
      <c r="F7" s="42">
        <f>'平成３０年度（田）'!H7</f>
        <v>580</v>
      </c>
      <c r="G7" s="42">
        <f>'平成３０年度（田）'!J7</f>
        <v>347</v>
      </c>
      <c r="H7" s="50">
        <v>60000</v>
      </c>
      <c r="I7" s="50">
        <v>1600</v>
      </c>
      <c r="J7" s="50">
        <v>5674</v>
      </c>
      <c r="K7" s="50">
        <v>37000</v>
      </c>
      <c r="L7" s="50">
        <v>1500</v>
      </c>
      <c r="M7" s="50">
        <v>5078</v>
      </c>
      <c r="N7" s="42">
        <f>'平成３０年度（田）'!R7</f>
        <v>233</v>
      </c>
      <c r="O7" s="51">
        <v>120</v>
      </c>
      <c r="P7" s="51">
        <v>20</v>
      </c>
      <c r="Q7" s="51">
        <v>40</v>
      </c>
      <c r="R7" s="51">
        <v>60</v>
      </c>
      <c r="S7" s="51">
        <v>2</v>
      </c>
      <c r="T7" s="51">
        <v>33.9</v>
      </c>
      <c r="U7" s="3"/>
    </row>
    <row r="8" spans="1:21" ht="35.1" customHeight="1">
      <c r="B8" s="16" t="s">
        <v>25</v>
      </c>
      <c r="C8" s="17"/>
      <c r="D8" s="42">
        <f>'平成３０年度（田）'!D22</f>
        <v>548</v>
      </c>
      <c r="E8" s="42">
        <f>'平成３０年度（田）'!F22</f>
        <v>252</v>
      </c>
      <c r="F8" s="42">
        <f>'平成３０年度（田）'!H22</f>
        <v>296</v>
      </c>
      <c r="G8" s="42">
        <f>'平成３０年度（田）'!J22</f>
        <v>46</v>
      </c>
      <c r="H8" s="42">
        <v>10000</v>
      </c>
      <c r="I8" s="42">
        <v>2000</v>
      </c>
      <c r="J8" s="42">
        <v>5674</v>
      </c>
      <c r="K8" s="42">
        <v>15000</v>
      </c>
      <c r="L8" s="42">
        <v>2000</v>
      </c>
      <c r="M8" s="42">
        <v>7750</v>
      </c>
      <c r="N8" s="42">
        <f>'平成３０年度（田）'!R22</f>
        <v>250</v>
      </c>
      <c r="O8" s="44">
        <v>90</v>
      </c>
      <c r="P8" s="44">
        <v>10</v>
      </c>
      <c r="Q8" s="44">
        <v>29.9</v>
      </c>
      <c r="R8" s="44">
        <v>60</v>
      </c>
      <c r="S8" s="44">
        <v>10</v>
      </c>
      <c r="T8" s="44">
        <v>26.1</v>
      </c>
      <c r="U8" s="3"/>
    </row>
    <row r="9" spans="1:21" s="22" customFormat="1" ht="35.1" customHeight="1">
      <c r="B9" s="121" t="s">
        <v>26</v>
      </c>
      <c r="C9" s="122"/>
      <c r="D9" s="42">
        <f>'平成３０年度（田）'!D28</f>
        <v>668</v>
      </c>
      <c r="E9" s="42">
        <f>'平成３０年度（田）'!F28</f>
        <v>136</v>
      </c>
      <c r="F9" s="42">
        <f>'平成３０年度（田）'!H28</f>
        <v>532</v>
      </c>
      <c r="G9" s="42">
        <f>'平成３０年度（田）'!J28</f>
        <v>174</v>
      </c>
      <c r="H9" s="42">
        <v>10000</v>
      </c>
      <c r="I9" s="42">
        <v>3000</v>
      </c>
      <c r="J9" s="42">
        <v>6093</v>
      </c>
      <c r="K9" s="42">
        <v>9000</v>
      </c>
      <c r="L9" s="42">
        <v>1000</v>
      </c>
      <c r="M9" s="42">
        <v>5608</v>
      </c>
      <c r="N9" s="42">
        <f>'平成３０年度（田）'!R28</f>
        <v>358</v>
      </c>
      <c r="O9" s="44">
        <v>230</v>
      </c>
      <c r="P9" s="44">
        <v>10</v>
      </c>
      <c r="Q9" s="123">
        <v>35.1</v>
      </c>
      <c r="R9" s="44">
        <v>90</v>
      </c>
      <c r="S9" s="44">
        <v>20</v>
      </c>
      <c r="T9" s="44">
        <v>33.4</v>
      </c>
      <c r="U9" s="29"/>
    </row>
    <row r="10" spans="1:21" s="22" customFormat="1" ht="35.1" customHeight="1">
      <c r="B10" s="121" t="s">
        <v>27</v>
      </c>
      <c r="C10" s="122"/>
      <c r="D10" s="42">
        <f>'平成３０年度（田）'!D32</f>
        <v>478</v>
      </c>
      <c r="E10" s="42">
        <f>'平成３０年度（田）'!F32</f>
        <v>147</v>
      </c>
      <c r="F10" s="42">
        <f>'平成３０年度（田）'!H32</f>
        <v>331</v>
      </c>
      <c r="G10" s="42">
        <f>'平成３０年度（田）'!J32</f>
        <v>181</v>
      </c>
      <c r="H10" s="42">
        <v>18000</v>
      </c>
      <c r="I10" s="42">
        <v>1977</v>
      </c>
      <c r="J10" s="42">
        <v>5815</v>
      </c>
      <c r="K10" s="42">
        <v>10000</v>
      </c>
      <c r="L10" s="42">
        <v>3000</v>
      </c>
      <c r="M10" s="42">
        <v>5794</v>
      </c>
      <c r="N10" s="42">
        <f>'平成３０年度（田）'!R32</f>
        <v>150</v>
      </c>
      <c r="O10" s="44">
        <v>300</v>
      </c>
      <c r="P10" s="44">
        <v>6</v>
      </c>
      <c r="Q10" s="44">
        <v>33.799999999999997</v>
      </c>
      <c r="R10" s="44">
        <v>60</v>
      </c>
      <c r="S10" s="44">
        <v>15</v>
      </c>
      <c r="T10" s="44">
        <v>31.4</v>
      </c>
      <c r="U10" s="29"/>
    </row>
    <row r="11" spans="1:21" s="22" customFormat="1" ht="35.1" customHeight="1" thickBot="1">
      <c r="B11" s="124" t="s">
        <v>28</v>
      </c>
      <c r="C11" s="125"/>
      <c r="D11" s="126">
        <f>'平成３０年度（田）'!D38</f>
        <v>533</v>
      </c>
      <c r="E11" s="126">
        <f>'平成３０年度（田）'!F38</f>
        <v>243</v>
      </c>
      <c r="F11" s="126">
        <f>'平成３０年度（田）'!H38</f>
        <v>290</v>
      </c>
      <c r="G11" s="126">
        <f>'平成３０年度（田）'!J38</f>
        <v>80</v>
      </c>
      <c r="H11" s="126">
        <v>11000</v>
      </c>
      <c r="I11" s="126">
        <v>3000</v>
      </c>
      <c r="J11" s="126">
        <v>6386</v>
      </c>
      <c r="K11" s="126">
        <v>11000</v>
      </c>
      <c r="L11" s="126">
        <v>3679</v>
      </c>
      <c r="M11" s="126">
        <v>6733</v>
      </c>
      <c r="N11" s="126">
        <f>'平成３０年度（田）'!R38</f>
        <v>210</v>
      </c>
      <c r="O11" s="127">
        <v>60</v>
      </c>
      <c r="P11" s="127">
        <v>10</v>
      </c>
      <c r="Q11" s="127">
        <v>28.6</v>
      </c>
      <c r="R11" s="127">
        <v>60</v>
      </c>
      <c r="S11" s="127">
        <v>10</v>
      </c>
      <c r="T11" s="127">
        <v>26.2</v>
      </c>
      <c r="U11" s="128"/>
    </row>
    <row r="12" spans="1:21" ht="13.5" customHeight="1"/>
    <row r="14" spans="1:21" ht="35.1" customHeight="1" thickBot="1">
      <c r="A14" s="353" t="s">
        <v>37</v>
      </c>
      <c r="B14" s="354"/>
      <c r="C14" s="354"/>
      <c r="D14" s="354"/>
      <c r="U14" s="4"/>
    </row>
    <row r="15" spans="1:21" ht="20.100000000000001" customHeight="1">
      <c r="B15" s="355" t="s">
        <v>30</v>
      </c>
      <c r="C15" s="356"/>
      <c r="D15" s="362" t="s">
        <v>0</v>
      </c>
      <c r="E15" s="2"/>
      <c r="F15" s="2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4"/>
      <c r="U15" s="345" t="s">
        <v>9</v>
      </c>
    </row>
    <row r="16" spans="1:21" ht="20.100000000000001" customHeight="1">
      <c r="B16" s="357"/>
      <c r="C16" s="358"/>
      <c r="D16" s="350"/>
      <c r="E16" s="363" t="s">
        <v>38</v>
      </c>
      <c r="F16" s="363" t="s">
        <v>39</v>
      </c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9"/>
      <c r="U16" s="346"/>
    </row>
    <row r="17" spans="1:21" ht="21" customHeight="1">
      <c r="B17" s="357"/>
      <c r="C17" s="358"/>
      <c r="D17" s="350"/>
      <c r="E17" s="350"/>
      <c r="F17" s="350"/>
      <c r="G17" s="350" t="s">
        <v>40</v>
      </c>
      <c r="H17" s="348" t="s">
        <v>33</v>
      </c>
      <c r="I17" s="348"/>
      <c r="J17" s="348"/>
      <c r="K17" s="348"/>
      <c r="L17" s="348"/>
      <c r="M17" s="349"/>
      <c r="N17" s="350" t="s">
        <v>41</v>
      </c>
      <c r="O17" s="348" t="s">
        <v>34</v>
      </c>
      <c r="P17" s="348"/>
      <c r="Q17" s="348"/>
      <c r="R17" s="348"/>
      <c r="S17" s="348"/>
      <c r="T17" s="349"/>
      <c r="U17" s="346"/>
    </row>
    <row r="18" spans="1:21" ht="30" customHeight="1">
      <c r="B18" s="359"/>
      <c r="C18" s="358"/>
      <c r="D18" s="351"/>
      <c r="E18" s="351"/>
      <c r="F18" s="351"/>
      <c r="G18" s="351"/>
      <c r="H18" s="352" t="s">
        <v>7</v>
      </c>
      <c r="I18" s="348"/>
      <c r="J18" s="349"/>
      <c r="K18" s="352" t="s">
        <v>8</v>
      </c>
      <c r="L18" s="348"/>
      <c r="M18" s="349"/>
      <c r="N18" s="351"/>
      <c r="O18" s="352" t="s">
        <v>7</v>
      </c>
      <c r="P18" s="348"/>
      <c r="Q18" s="349"/>
      <c r="R18" s="352" t="s">
        <v>8</v>
      </c>
      <c r="S18" s="348"/>
      <c r="T18" s="349"/>
      <c r="U18" s="346"/>
    </row>
    <row r="19" spans="1:21" ht="30" customHeight="1">
      <c r="B19" s="360"/>
      <c r="C19" s="361"/>
      <c r="D19" s="1" t="s">
        <v>1</v>
      </c>
      <c r="E19" s="1" t="s">
        <v>1</v>
      </c>
      <c r="F19" s="1" t="s">
        <v>1</v>
      </c>
      <c r="G19" s="1" t="s">
        <v>1</v>
      </c>
      <c r="H19" s="1" t="s">
        <v>4</v>
      </c>
      <c r="I19" s="1" t="s">
        <v>5</v>
      </c>
      <c r="J19" s="1" t="s">
        <v>6</v>
      </c>
      <c r="K19" s="1" t="s">
        <v>4</v>
      </c>
      <c r="L19" s="1" t="s">
        <v>5</v>
      </c>
      <c r="M19" s="1" t="s">
        <v>6</v>
      </c>
      <c r="N19" s="1" t="s">
        <v>1</v>
      </c>
      <c r="O19" s="1" t="s">
        <v>4</v>
      </c>
      <c r="P19" s="1" t="s">
        <v>5</v>
      </c>
      <c r="Q19" s="1" t="s">
        <v>6</v>
      </c>
      <c r="R19" s="1" t="s">
        <v>4</v>
      </c>
      <c r="S19" s="1" t="s">
        <v>5</v>
      </c>
      <c r="T19" s="1" t="s">
        <v>6</v>
      </c>
      <c r="U19" s="347"/>
    </row>
    <row r="20" spans="1:21" ht="35.1" customHeight="1">
      <c r="B20" s="16" t="s">
        <v>24</v>
      </c>
      <c r="C20" s="17"/>
      <c r="D20" s="42">
        <f>'平成３０年度（畑）'!D7</f>
        <v>58</v>
      </c>
      <c r="E20" s="42">
        <f>'平成３０年度（畑）'!F7</f>
        <v>14</v>
      </c>
      <c r="F20" s="42">
        <f>'平成３０年度（畑）'!H7</f>
        <v>44</v>
      </c>
      <c r="G20" s="42">
        <f>'平成３０年度（畑）'!J7</f>
        <v>44</v>
      </c>
      <c r="H20" s="50">
        <v>10000</v>
      </c>
      <c r="I20" s="50">
        <v>1000</v>
      </c>
      <c r="J20" s="50">
        <v>4058</v>
      </c>
      <c r="K20" s="50">
        <v>37000</v>
      </c>
      <c r="L20" s="50">
        <v>1000</v>
      </c>
      <c r="M20" s="50">
        <v>6403</v>
      </c>
      <c r="N20" s="42">
        <f>'平成３０年度（畑）'!R7</f>
        <v>0</v>
      </c>
      <c r="O20" s="40" t="s">
        <v>104</v>
      </c>
      <c r="P20" s="40" t="s">
        <v>104</v>
      </c>
      <c r="Q20" s="40" t="s">
        <v>104</v>
      </c>
      <c r="R20" s="40" t="s">
        <v>104</v>
      </c>
      <c r="S20" s="40" t="s">
        <v>104</v>
      </c>
      <c r="T20" s="40" t="s">
        <v>104</v>
      </c>
      <c r="U20" s="3"/>
    </row>
    <row r="21" spans="1:21" ht="35.1" customHeight="1">
      <c r="B21" s="16" t="s">
        <v>25</v>
      </c>
      <c r="C21" s="17"/>
      <c r="D21" s="42">
        <f>'平成３０年度（畑）'!D22</f>
        <v>14</v>
      </c>
      <c r="E21" s="42">
        <f>'平成３０年度（畑）'!F22</f>
        <v>2</v>
      </c>
      <c r="F21" s="42">
        <f>'平成３０年度（畑）'!H22</f>
        <v>12</v>
      </c>
      <c r="G21" s="42">
        <f>'平成３０年度（畑）'!J22</f>
        <v>11</v>
      </c>
      <c r="H21" s="83">
        <v>18000</v>
      </c>
      <c r="I21" s="83">
        <v>1853</v>
      </c>
      <c r="J21" s="83">
        <v>11773</v>
      </c>
      <c r="K21" s="83">
        <v>18000</v>
      </c>
      <c r="L21" s="83">
        <v>18000</v>
      </c>
      <c r="M21" s="83">
        <v>18000</v>
      </c>
      <c r="N21" s="42">
        <v>1</v>
      </c>
      <c r="O21" s="40" t="s">
        <v>104</v>
      </c>
      <c r="P21" s="40" t="s">
        <v>104</v>
      </c>
      <c r="Q21" s="40" t="s">
        <v>104</v>
      </c>
      <c r="R21" s="87">
        <v>30</v>
      </c>
      <c r="S21" s="87">
        <v>30</v>
      </c>
      <c r="T21" s="87">
        <v>30</v>
      </c>
      <c r="U21" s="3"/>
    </row>
    <row r="22" spans="1:21" s="22" customFormat="1" ht="35.1" customHeight="1">
      <c r="B22" s="121" t="s">
        <v>26</v>
      </c>
      <c r="C22" s="122"/>
      <c r="D22" s="42">
        <f>'平成３０年度（畑）'!D28</f>
        <v>1</v>
      </c>
      <c r="E22" s="42">
        <f>'平成３０年度（畑）'!F28</f>
        <v>1</v>
      </c>
      <c r="F22" s="42">
        <f>'平成３０年度（畑）'!H28</f>
        <v>0</v>
      </c>
      <c r="G22" s="42">
        <f>'平成３０年度（畑）'!J28</f>
        <v>0</v>
      </c>
      <c r="H22" s="129" t="s">
        <v>105</v>
      </c>
      <c r="I22" s="129" t="s">
        <v>105</v>
      </c>
      <c r="J22" s="129" t="s">
        <v>105</v>
      </c>
      <c r="K22" s="129" t="s">
        <v>105</v>
      </c>
      <c r="L22" s="129" t="s">
        <v>105</v>
      </c>
      <c r="M22" s="129" t="s">
        <v>105</v>
      </c>
      <c r="N22" s="42">
        <f>'平成３０年度（畑）'!R29</f>
        <v>0</v>
      </c>
      <c r="O22" s="103" t="s">
        <v>106</v>
      </c>
      <c r="P22" s="103" t="s">
        <v>106</v>
      </c>
      <c r="Q22" s="103" t="s">
        <v>106</v>
      </c>
      <c r="R22" s="40" t="s">
        <v>104</v>
      </c>
      <c r="S22" s="40" t="s">
        <v>104</v>
      </c>
      <c r="T22" s="40" t="s">
        <v>104</v>
      </c>
      <c r="U22" s="29"/>
    </row>
    <row r="23" spans="1:21" s="22" customFormat="1" ht="35.1" customHeight="1">
      <c r="B23" s="121" t="s">
        <v>27</v>
      </c>
      <c r="C23" s="122"/>
      <c r="D23" s="42">
        <f>'平成３０年度（畑）'!D32</f>
        <v>14</v>
      </c>
      <c r="E23" s="42">
        <f>'平成３０年度（畑）'!F32</f>
        <v>7</v>
      </c>
      <c r="F23" s="42">
        <f>'平成３０年度（畑）'!H32</f>
        <v>7</v>
      </c>
      <c r="G23" s="42">
        <f>'平成３０年度（畑）'!J32</f>
        <v>7</v>
      </c>
      <c r="H23" s="130">
        <v>11298</v>
      </c>
      <c r="I23" s="130">
        <v>481</v>
      </c>
      <c r="J23" s="130">
        <v>4162</v>
      </c>
      <c r="K23" s="129" t="s">
        <v>105</v>
      </c>
      <c r="L23" s="129" t="s">
        <v>105</v>
      </c>
      <c r="M23" s="129" t="s">
        <v>105</v>
      </c>
      <c r="N23" s="42">
        <f>'平成３０年度（畑）'!R32</f>
        <v>0</v>
      </c>
      <c r="O23" s="103" t="s">
        <v>105</v>
      </c>
      <c r="P23" s="103" t="s">
        <v>105</v>
      </c>
      <c r="Q23" s="103" t="s">
        <v>105</v>
      </c>
      <c r="R23" s="40" t="s">
        <v>104</v>
      </c>
      <c r="S23" s="40" t="s">
        <v>104</v>
      </c>
      <c r="T23" s="40" t="s">
        <v>104</v>
      </c>
      <c r="U23" s="29"/>
    </row>
    <row r="24" spans="1:21" s="22" customFormat="1" ht="35.1" customHeight="1" thickBot="1">
      <c r="B24" s="124" t="s">
        <v>28</v>
      </c>
      <c r="C24" s="131"/>
      <c r="D24" s="126">
        <f>'平成３０年度（畑）'!D38</f>
        <v>35</v>
      </c>
      <c r="E24" s="126">
        <f>'平成３０年度（畑）'!F38</f>
        <v>22</v>
      </c>
      <c r="F24" s="126">
        <f>'平成３０年度（畑）'!H38</f>
        <v>13</v>
      </c>
      <c r="G24" s="126">
        <f>'平成３０年度（畑）'!J38</f>
        <v>12</v>
      </c>
      <c r="H24" s="126">
        <v>1404</v>
      </c>
      <c r="I24" s="126">
        <v>1395</v>
      </c>
      <c r="J24" s="126">
        <v>1399</v>
      </c>
      <c r="K24" s="134">
        <v>11000</v>
      </c>
      <c r="L24" s="134">
        <v>11000</v>
      </c>
      <c r="M24" s="134">
        <v>11000</v>
      </c>
      <c r="N24" s="126">
        <v>1</v>
      </c>
      <c r="O24" s="133">
        <v>20</v>
      </c>
      <c r="P24" s="133">
        <v>20</v>
      </c>
      <c r="Q24" s="133">
        <v>20</v>
      </c>
      <c r="R24" s="132" t="s">
        <v>104</v>
      </c>
      <c r="S24" s="132" t="s">
        <v>104</v>
      </c>
      <c r="T24" s="132" t="s">
        <v>104</v>
      </c>
      <c r="U24" s="128"/>
    </row>
    <row r="25" spans="1:21">
      <c r="D25" s="337" t="s">
        <v>60</v>
      </c>
      <c r="E25" s="338"/>
      <c r="F25" s="340" t="s">
        <v>61</v>
      </c>
      <c r="G25" s="341"/>
      <c r="H25" s="341"/>
      <c r="I25" s="341"/>
      <c r="J25" s="341"/>
      <c r="K25" s="341"/>
    </row>
    <row r="26" spans="1:21" ht="30" customHeight="1">
      <c r="D26" s="339"/>
      <c r="E26" s="339"/>
      <c r="F26" s="342"/>
      <c r="G26" s="342"/>
      <c r="H26" s="342"/>
      <c r="I26" s="342"/>
      <c r="J26" s="342"/>
      <c r="K26" s="342"/>
    </row>
    <row r="27" spans="1:21" ht="30" customHeight="1">
      <c r="D27" s="339"/>
      <c r="E27" s="339"/>
      <c r="F27" s="342"/>
      <c r="G27" s="342"/>
      <c r="H27" s="342"/>
      <c r="I27" s="342"/>
      <c r="J27" s="342"/>
      <c r="K27" s="342"/>
    </row>
    <row r="28" spans="1:21">
      <c r="D28" s="339"/>
      <c r="E28" s="339"/>
      <c r="F28" s="342"/>
      <c r="G28" s="342"/>
      <c r="H28" s="342"/>
      <c r="I28" s="342"/>
      <c r="J28" s="342"/>
      <c r="K28" s="342"/>
    </row>
    <row r="29" spans="1:21" ht="19.5" thickBot="1">
      <c r="A29" s="353" t="s">
        <v>59</v>
      </c>
      <c r="B29" s="354"/>
      <c r="C29" s="354"/>
      <c r="D29" s="354"/>
      <c r="U29" s="4"/>
    </row>
    <row r="30" spans="1:21">
      <c r="B30" s="355" t="s">
        <v>30</v>
      </c>
      <c r="C30" s="356"/>
      <c r="D30" s="362" t="s">
        <v>0</v>
      </c>
      <c r="E30" s="2"/>
      <c r="F30" s="2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4"/>
      <c r="U30" s="345" t="s">
        <v>9</v>
      </c>
    </row>
    <row r="31" spans="1:21">
      <c r="B31" s="357"/>
      <c r="C31" s="358"/>
      <c r="D31" s="350"/>
      <c r="E31" s="363" t="s">
        <v>38</v>
      </c>
      <c r="F31" s="363" t="s">
        <v>39</v>
      </c>
      <c r="G31" s="348"/>
      <c r="H31" s="348"/>
      <c r="I31" s="348"/>
      <c r="J31" s="348"/>
      <c r="K31" s="348"/>
      <c r="L31" s="348"/>
      <c r="M31" s="348"/>
      <c r="N31" s="348"/>
      <c r="O31" s="348"/>
      <c r="P31" s="348"/>
      <c r="Q31" s="348"/>
      <c r="R31" s="348"/>
      <c r="S31" s="348"/>
      <c r="T31" s="349"/>
      <c r="U31" s="346"/>
    </row>
    <row r="32" spans="1:21">
      <c r="B32" s="357"/>
      <c r="C32" s="358"/>
      <c r="D32" s="350"/>
      <c r="E32" s="350"/>
      <c r="F32" s="350"/>
      <c r="G32" s="350" t="s">
        <v>40</v>
      </c>
      <c r="H32" s="348" t="s">
        <v>33</v>
      </c>
      <c r="I32" s="348"/>
      <c r="J32" s="348"/>
      <c r="K32" s="348"/>
      <c r="L32" s="348"/>
      <c r="M32" s="349"/>
      <c r="N32" s="350" t="s">
        <v>41</v>
      </c>
      <c r="O32" s="348" t="s">
        <v>34</v>
      </c>
      <c r="P32" s="348"/>
      <c r="Q32" s="348"/>
      <c r="R32" s="348"/>
      <c r="S32" s="348"/>
      <c r="T32" s="349"/>
      <c r="U32" s="346"/>
    </row>
    <row r="33" spans="2:21">
      <c r="B33" s="359"/>
      <c r="C33" s="358"/>
      <c r="D33" s="351"/>
      <c r="E33" s="351"/>
      <c r="F33" s="351"/>
      <c r="G33" s="351"/>
      <c r="H33" s="352" t="s">
        <v>7</v>
      </c>
      <c r="I33" s="348"/>
      <c r="J33" s="349"/>
      <c r="K33" s="352" t="s">
        <v>8</v>
      </c>
      <c r="L33" s="348"/>
      <c r="M33" s="349"/>
      <c r="N33" s="351"/>
      <c r="O33" s="352" t="s">
        <v>7</v>
      </c>
      <c r="P33" s="348"/>
      <c r="Q33" s="349"/>
      <c r="R33" s="352" t="s">
        <v>8</v>
      </c>
      <c r="S33" s="348"/>
      <c r="T33" s="349"/>
      <c r="U33" s="346"/>
    </row>
    <row r="34" spans="2:21">
      <c r="B34" s="360"/>
      <c r="C34" s="361"/>
      <c r="D34" s="1" t="s">
        <v>1</v>
      </c>
      <c r="E34" s="1" t="s">
        <v>1</v>
      </c>
      <c r="F34" s="1" t="s">
        <v>1</v>
      </c>
      <c r="G34" s="1" t="s">
        <v>1</v>
      </c>
      <c r="H34" s="1" t="s">
        <v>4</v>
      </c>
      <c r="I34" s="1" t="s">
        <v>5</v>
      </c>
      <c r="J34" s="1" t="s">
        <v>6</v>
      </c>
      <c r="K34" s="1" t="s">
        <v>4</v>
      </c>
      <c r="L34" s="1" t="s">
        <v>5</v>
      </c>
      <c r="M34" s="1" t="s">
        <v>6</v>
      </c>
      <c r="N34" s="1" t="s">
        <v>1</v>
      </c>
      <c r="O34" s="1" t="s">
        <v>4</v>
      </c>
      <c r="P34" s="1" t="s">
        <v>5</v>
      </c>
      <c r="Q34" s="1" t="s">
        <v>6</v>
      </c>
      <c r="R34" s="1" t="s">
        <v>4</v>
      </c>
      <c r="S34" s="1" t="s">
        <v>5</v>
      </c>
      <c r="T34" s="1" t="s">
        <v>6</v>
      </c>
      <c r="U34" s="347"/>
    </row>
    <row r="35" spans="2:21" ht="17.25">
      <c r="B35" s="16" t="s">
        <v>24</v>
      </c>
      <c r="C35" s="17"/>
      <c r="D35" s="18">
        <f t="shared" ref="D35:G39" si="0">+D7+D20</f>
        <v>976</v>
      </c>
      <c r="E35" s="18">
        <f t="shared" si="0"/>
        <v>352</v>
      </c>
      <c r="F35" s="18">
        <f t="shared" si="0"/>
        <v>624</v>
      </c>
      <c r="G35" s="18">
        <f t="shared" si="0"/>
        <v>391</v>
      </c>
      <c r="H35" s="18">
        <f>MAX(+H7,H20)</f>
        <v>60000</v>
      </c>
      <c r="I35" s="18">
        <f>MIN(+I7,I20)</f>
        <v>1000</v>
      </c>
      <c r="J35" s="18">
        <v>5551</v>
      </c>
      <c r="K35" s="18">
        <f>MAX(+K7,K20)</f>
        <v>37000</v>
      </c>
      <c r="L35" s="18">
        <f>MIN(+L7,L20)</f>
        <v>1000</v>
      </c>
      <c r="M35" s="18">
        <v>5857</v>
      </c>
      <c r="N35" s="18">
        <f>SUM(N7,N20)</f>
        <v>233</v>
      </c>
      <c r="O35" s="45">
        <f>MAX(O7,O20)</f>
        <v>120</v>
      </c>
      <c r="P35" s="45">
        <f>MIN(P7,P20)</f>
        <v>20</v>
      </c>
      <c r="Q35" s="46">
        <v>30.8</v>
      </c>
      <c r="R35" s="46">
        <f>MAX(R7,R20)</f>
        <v>60</v>
      </c>
      <c r="S35" s="46">
        <f>MIN(S7,S120)</f>
        <v>2</v>
      </c>
      <c r="T35" s="46">
        <v>26.9</v>
      </c>
      <c r="U35" s="3"/>
    </row>
    <row r="36" spans="2:21" ht="17.25">
      <c r="B36" s="16" t="s">
        <v>25</v>
      </c>
      <c r="C36" s="17"/>
      <c r="D36" s="18">
        <f t="shared" si="0"/>
        <v>562</v>
      </c>
      <c r="E36" s="18">
        <f t="shared" si="0"/>
        <v>254</v>
      </c>
      <c r="F36" s="18">
        <f t="shared" si="0"/>
        <v>308</v>
      </c>
      <c r="G36" s="18">
        <f t="shared" si="0"/>
        <v>57</v>
      </c>
      <c r="H36" s="18">
        <f>MAX(+H8,H21)</f>
        <v>18000</v>
      </c>
      <c r="I36" s="18">
        <f>MIN(+I8,I21)</f>
        <v>1853</v>
      </c>
      <c r="J36" s="18">
        <v>4045</v>
      </c>
      <c r="K36" s="18">
        <f>MAX(+K8,K21)</f>
        <v>18000</v>
      </c>
      <c r="L36" s="18">
        <f>MIN(+L8,L21)</f>
        <v>2000</v>
      </c>
      <c r="M36" s="18">
        <v>4004</v>
      </c>
      <c r="N36" s="18">
        <f>SUM(N8,N21)</f>
        <v>251</v>
      </c>
      <c r="O36" s="45">
        <f>MAX(O8,O21)</f>
        <v>90</v>
      </c>
      <c r="P36" s="45">
        <f>MIN(P8,P21)</f>
        <v>10</v>
      </c>
      <c r="Q36" s="46">
        <v>36.299999999999997</v>
      </c>
      <c r="R36" s="46">
        <f>MAX(R8,R21)</f>
        <v>60</v>
      </c>
      <c r="S36" s="46">
        <f>MIN(S8,S121)</f>
        <v>10</v>
      </c>
      <c r="T36" s="46">
        <v>33.799999999999997</v>
      </c>
      <c r="U36" s="3"/>
    </row>
    <row r="37" spans="2:21" ht="17.25">
      <c r="B37" s="16" t="s">
        <v>26</v>
      </c>
      <c r="C37" s="17"/>
      <c r="D37" s="18">
        <f t="shared" si="0"/>
        <v>669</v>
      </c>
      <c r="E37" s="18">
        <f t="shared" si="0"/>
        <v>137</v>
      </c>
      <c r="F37" s="18">
        <f t="shared" si="0"/>
        <v>532</v>
      </c>
      <c r="G37" s="18">
        <f t="shared" si="0"/>
        <v>174</v>
      </c>
      <c r="H37" s="18">
        <f>MAX(+H9,H22)</f>
        <v>10000</v>
      </c>
      <c r="I37" s="18">
        <f>MIN(+I9,I22)</f>
        <v>3000</v>
      </c>
      <c r="J37" s="18">
        <v>6434</v>
      </c>
      <c r="K37" s="18">
        <f>MAX(+K9,K22)</f>
        <v>9000</v>
      </c>
      <c r="L37" s="18">
        <f>MIN(+L9,L22)</f>
        <v>1000</v>
      </c>
      <c r="M37" s="18">
        <v>7661</v>
      </c>
      <c r="N37" s="18">
        <f>SUM(N9,N22)</f>
        <v>358</v>
      </c>
      <c r="O37" s="45">
        <f>MAX(O9,O22)</f>
        <v>230</v>
      </c>
      <c r="P37" s="45">
        <f>MIN(P9,P22)</f>
        <v>10</v>
      </c>
      <c r="Q37" s="46">
        <v>37.9</v>
      </c>
      <c r="R37" s="46">
        <f>MAX(R9,R22)</f>
        <v>90</v>
      </c>
      <c r="S37" s="46">
        <f>MIN(S9,S122)</f>
        <v>20</v>
      </c>
      <c r="T37" s="46">
        <v>35.4</v>
      </c>
      <c r="U37" s="3"/>
    </row>
    <row r="38" spans="2:21" ht="17.25">
      <c r="B38" s="16" t="s">
        <v>27</v>
      </c>
      <c r="C38" s="17"/>
      <c r="D38" s="18">
        <f t="shared" si="0"/>
        <v>492</v>
      </c>
      <c r="E38" s="18">
        <f t="shared" si="0"/>
        <v>154</v>
      </c>
      <c r="F38" s="18">
        <f t="shared" si="0"/>
        <v>338</v>
      </c>
      <c r="G38" s="18">
        <f t="shared" si="0"/>
        <v>188</v>
      </c>
      <c r="H38" s="18">
        <f>MAX(+H10,H23)</f>
        <v>18000</v>
      </c>
      <c r="I38" s="18">
        <f>MIN(+I10,I23)</f>
        <v>481</v>
      </c>
      <c r="J38" s="18">
        <v>6430</v>
      </c>
      <c r="K38" s="18">
        <f>MAX(+K10,K23)</f>
        <v>10000</v>
      </c>
      <c r="L38" s="18">
        <f>MIN(+L10,L23)</f>
        <v>3000</v>
      </c>
      <c r="M38" s="18">
        <v>5672</v>
      </c>
      <c r="N38" s="18">
        <f>SUM(N10,N23)</f>
        <v>150</v>
      </c>
      <c r="O38" s="45">
        <f>MAX(O10,O23)</f>
        <v>300</v>
      </c>
      <c r="P38" s="45">
        <f>MIN(P10,P23)</f>
        <v>6</v>
      </c>
      <c r="Q38" s="46">
        <v>34.700000000000003</v>
      </c>
      <c r="R38" s="46">
        <f>MAX(R10,R23)</f>
        <v>60</v>
      </c>
      <c r="S38" s="46">
        <f>MIN(S10,S123)</f>
        <v>15</v>
      </c>
      <c r="T38" s="46">
        <v>29.6</v>
      </c>
      <c r="U38" s="3"/>
    </row>
    <row r="39" spans="2:21" ht="18" thickBot="1">
      <c r="B39" s="19" t="s">
        <v>28</v>
      </c>
      <c r="C39" s="20"/>
      <c r="D39" s="18">
        <f t="shared" si="0"/>
        <v>568</v>
      </c>
      <c r="E39" s="18">
        <f t="shared" si="0"/>
        <v>265</v>
      </c>
      <c r="F39" s="18">
        <f t="shared" si="0"/>
        <v>303</v>
      </c>
      <c r="G39" s="18">
        <f t="shared" si="0"/>
        <v>92</v>
      </c>
      <c r="H39" s="18">
        <f>MAX(+H11,H24)</f>
        <v>11000</v>
      </c>
      <c r="I39" s="18">
        <f>MIN(+I11,I24)</f>
        <v>1395</v>
      </c>
      <c r="J39" s="18">
        <v>5120</v>
      </c>
      <c r="K39" s="18">
        <f>MAX(+K11,K24)</f>
        <v>11000</v>
      </c>
      <c r="L39" s="18">
        <f>MIN(+L11,L24)</f>
        <v>3679</v>
      </c>
      <c r="M39" s="18">
        <v>5428</v>
      </c>
      <c r="N39" s="18">
        <f>SUM(N11,N24)</f>
        <v>211</v>
      </c>
      <c r="O39" s="45">
        <f>MAX(O11,O24)</f>
        <v>60</v>
      </c>
      <c r="P39" s="45">
        <f>MIN(P11,P24)</f>
        <v>10</v>
      </c>
      <c r="Q39" s="46">
        <v>29.3</v>
      </c>
      <c r="R39" s="46">
        <f>MAX(R11,R24)</f>
        <v>60</v>
      </c>
      <c r="S39" s="46">
        <f>MIN(S11,S124)</f>
        <v>10</v>
      </c>
      <c r="T39" s="46">
        <v>29.3</v>
      </c>
      <c r="U39" s="5"/>
    </row>
  </sheetData>
  <mergeCells count="56">
    <mergeCell ref="A29:D29"/>
    <mergeCell ref="B30:C34"/>
    <mergeCell ref="D30:D33"/>
    <mergeCell ref="G30:M30"/>
    <mergeCell ref="N30:T30"/>
    <mergeCell ref="G32:G33"/>
    <mergeCell ref="H32:M32"/>
    <mergeCell ref="N32:N33"/>
    <mergeCell ref="O32:T32"/>
    <mergeCell ref="H33:J33"/>
    <mergeCell ref="K33:M33"/>
    <mergeCell ref="O33:Q33"/>
    <mergeCell ref="R33:T33"/>
    <mergeCell ref="U30:U34"/>
    <mergeCell ref="E31:E33"/>
    <mergeCell ref="F31:F33"/>
    <mergeCell ref="G31:M31"/>
    <mergeCell ref="N31:T31"/>
    <mergeCell ref="A1:D1"/>
    <mergeCell ref="B2:C6"/>
    <mergeCell ref="D2:D5"/>
    <mergeCell ref="G2:M2"/>
    <mergeCell ref="G4:G5"/>
    <mergeCell ref="H4:M4"/>
    <mergeCell ref="H5:J5"/>
    <mergeCell ref="K5:M5"/>
    <mergeCell ref="N2:T2"/>
    <mergeCell ref="U2:U6"/>
    <mergeCell ref="E3:E5"/>
    <mergeCell ref="F3:F5"/>
    <mergeCell ref="G3:M3"/>
    <mergeCell ref="N3:T3"/>
    <mergeCell ref="N4:N5"/>
    <mergeCell ref="O4:T4"/>
    <mergeCell ref="O5:Q5"/>
    <mergeCell ref="R5:T5"/>
    <mergeCell ref="A14:D14"/>
    <mergeCell ref="B15:C19"/>
    <mergeCell ref="D15:D18"/>
    <mergeCell ref="G15:M15"/>
    <mergeCell ref="H18:J18"/>
    <mergeCell ref="K18:M18"/>
    <mergeCell ref="E16:E18"/>
    <mergeCell ref="F16:F18"/>
    <mergeCell ref="G16:M16"/>
    <mergeCell ref="D25:E28"/>
    <mergeCell ref="F25:K28"/>
    <mergeCell ref="N15:T15"/>
    <mergeCell ref="U15:U19"/>
    <mergeCell ref="N16:T16"/>
    <mergeCell ref="G17:G18"/>
    <mergeCell ref="H17:M17"/>
    <mergeCell ref="N17:N18"/>
    <mergeCell ref="O17:T17"/>
    <mergeCell ref="O18:Q18"/>
    <mergeCell ref="R18:T18"/>
  </mergeCells>
  <phoneticPr fontId="4"/>
  <pageMargins left="0.59055118110236227" right="0.59055118110236227" top="0.98425196850393704" bottom="0.39370078740157483" header="0.78740157480314965" footer="0.31496062992125984"/>
  <pageSetup paperSize="9" scale="66" orientation="landscape" r:id="rId1"/>
  <headerFooter alignWithMargins="0">
    <oddHeader>&amp;C&amp;16農地賃借料情報（平成30年度）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3"/>
  <sheetViews>
    <sheetView zoomScaleNormal="100" workbookViewId="0">
      <selection activeCell="L10" sqref="L10"/>
    </sheetView>
  </sheetViews>
  <sheetFormatPr defaultRowHeight="13.5"/>
  <cols>
    <col min="1" max="1" width="1.625" style="8" customWidth="1"/>
    <col min="2" max="2" width="10.625" style="8" customWidth="1"/>
    <col min="3" max="3" width="12.5" style="8" customWidth="1"/>
    <col min="4" max="4" width="6.625" style="8" customWidth="1"/>
    <col min="5" max="10" width="8.125" style="8" customWidth="1"/>
    <col min="11" max="11" width="6.625" style="8" customWidth="1"/>
    <col min="12" max="17" width="8.125" style="8" customWidth="1"/>
    <col min="18" max="16384" width="9" style="8"/>
  </cols>
  <sheetData>
    <row r="1" spans="1:17" ht="9" customHeight="1"/>
    <row r="2" spans="1:17" ht="18" thickBot="1">
      <c r="A2" s="6"/>
      <c r="B2" s="7" t="s">
        <v>42</v>
      </c>
      <c r="C2" s="7"/>
      <c r="P2" s="9" t="s">
        <v>43</v>
      </c>
    </row>
    <row r="3" spans="1:17" ht="21" customHeight="1">
      <c r="B3" s="391" t="s">
        <v>44</v>
      </c>
      <c r="C3" s="392"/>
      <c r="D3" s="364" t="s">
        <v>45</v>
      </c>
      <c r="E3" s="365"/>
      <c r="F3" s="365"/>
      <c r="G3" s="365"/>
      <c r="H3" s="365"/>
      <c r="I3" s="365"/>
      <c r="J3" s="366"/>
      <c r="K3" s="367" t="s">
        <v>46</v>
      </c>
      <c r="L3" s="368"/>
      <c r="M3" s="368"/>
      <c r="N3" s="368"/>
      <c r="O3" s="368"/>
      <c r="P3" s="368"/>
      <c r="Q3" s="369"/>
    </row>
    <row r="4" spans="1:17" ht="16.5" customHeight="1">
      <c r="B4" s="393"/>
      <c r="C4" s="394"/>
      <c r="D4" s="374" t="s">
        <v>1</v>
      </c>
      <c r="E4" s="370" t="s">
        <v>47</v>
      </c>
      <c r="F4" s="370"/>
      <c r="G4" s="370"/>
      <c r="H4" s="370"/>
      <c r="I4" s="370"/>
      <c r="J4" s="370"/>
      <c r="K4" s="380" t="s">
        <v>1</v>
      </c>
      <c r="L4" s="371" t="s">
        <v>48</v>
      </c>
      <c r="M4" s="372"/>
      <c r="N4" s="372"/>
      <c r="O4" s="372"/>
      <c r="P4" s="372"/>
      <c r="Q4" s="373"/>
    </row>
    <row r="5" spans="1:17" ht="16.5" customHeight="1">
      <c r="B5" s="393"/>
      <c r="C5" s="394"/>
      <c r="D5" s="375"/>
      <c r="E5" s="370" t="s">
        <v>49</v>
      </c>
      <c r="F5" s="370"/>
      <c r="G5" s="378"/>
      <c r="H5" s="377" t="s">
        <v>50</v>
      </c>
      <c r="I5" s="370"/>
      <c r="J5" s="370"/>
      <c r="K5" s="381"/>
      <c r="L5" s="377" t="s">
        <v>49</v>
      </c>
      <c r="M5" s="370"/>
      <c r="N5" s="378"/>
      <c r="O5" s="377" t="s">
        <v>50</v>
      </c>
      <c r="P5" s="370"/>
      <c r="Q5" s="379"/>
    </row>
    <row r="6" spans="1:17" ht="16.5" customHeight="1">
      <c r="B6" s="395"/>
      <c r="C6" s="396"/>
      <c r="D6" s="376"/>
      <c r="E6" s="10" t="s">
        <v>4</v>
      </c>
      <c r="F6" s="11" t="s">
        <v>5</v>
      </c>
      <c r="G6" s="12" t="s">
        <v>6</v>
      </c>
      <c r="H6" s="10" t="s">
        <v>4</v>
      </c>
      <c r="I6" s="11" t="s">
        <v>5</v>
      </c>
      <c r="J6" s="13" t="s">
        <v>6</v>
      </c>
      <c r="K6" s="382"/>
      <c r="L6" s="10" t="s">
        <v>4</v>
      </c>
      <c r="M6" s="11" t="s">
        <v>5</v>
      </c>
      <c r="N6" s="12" t="s">
        <v>6</v>
      </c>
      <c r="O6" s="10" t="s">
        <v>4</v>
      </c>
      <c r="P6" s="11" t="s">
        <v>5</v>
      </c>
      <c r="Q6" s="14" t="s">
        <v>6</v>
      </c>
    </row>
    <row r="7" spans="1:17" s="135" customFormat="1" ht="16.5" customHeight="1">
      <c r="B7" s="388" t="s">
        <v>51</v>
      </c>
      <c r="C7" s="136" t="s">
        <v>108</v>
      </c>
      <c r="D7" s="259">
        <v>242</v>
      </c>
      <c r="E7" s="260">
        <v>28000</v>
      </c>
      <c r="F7" s="261">
        <v>1027</v>
      </c>
      <c r="G7" s="262">
        <v>4541.798941798942</v>
      </c>
      <c r="H7" s="260">
        <v>26786</v>
      </c>
      <c r="I7" s="261">
        <v>1027</v>
      </c>
      <c r="J7" s="263">
        <v>5093.4716981132078</v>
      </c>
      <c r="K7" s="137">
        <v>120</v>
      </c>
      <c r="L7" s="264">
        <v>90</v>
      </c>
      <c r="M7" s="265">
        <v>11.8</v>
      </c>
      <c r="N7" s="266">
        <v>33.015625000000007</v>
      </c>
      <c r="O7" s="264">
        <v>223.3</v>
      </c>
      <c r="P7" s="265">
        <v>11.8</v>
      </c>
      <c r="Q7" s="267">
        <v>38.337499999999999</v>
      </c>
    </row>
    <row r="8" spans="1:17" s="135" customFormat="1" ht="16.5" customHeight="1">
      <c r="B8" s="388"/>
      <c r="C8" s="148" t="s">
        <v>109</v>
      </c>
      <c r="D8" s="268">
        <v>212</v>
      </c>
      <c r="E8" s="269">
        <v>25000</v>
      </c>
      <c r="F8" s="270">
        <v>1500</v>
      </c>
      <c r="G8" s="271">
        <v>4894</v>
      </c>
      <c r="H8" s="269">
        <v>10000</v>
      </c>
      <c r="I8" s="270">
        <v>1500</v>
      </c>
      <c r="J8" s="272">
        <v>3076</v>
      </c>
      <c r="K8" s="149">
        <v>139</v>
      </c>
      <c r="L8" s="273">
        <v>120</v>
      </c>
      <c r="M8" s="274">
        <v>13.4</v>
      </c>
      <c r="N8" s="275">
        <v>29.6</v>
      </c>
      <c r="O8" s="273">
        <v>31.4</v>
      </c>
      <c r="P8" s="274">
        <v>16.5</v>
      </c>
      <c r="Q8" s="276">
        <v>26.6</v>
      </c>
    </row>
    <row r="9" spans="1:17" s="135" customFormat="1" ht="16.5" customHeight="1">
      <c r="B9" s="277"/>
      <c r="C9" s="151" t="s">
        <v>110</v>
      </c>
      <c r="D9" s="268">
        <v>347</v>
      </c>
      <c r="E9" s="269">
        <v>60000</v>
      </c>
      <c r="F9" s="270">
        <v>1600</v>
      </c>
      <c r="G9" s="271">
        <v>5674</v>
      </c>
      <c r="H9" s="269">
        <v>37000</v>
      </c>
      <c r="I9" s="270">
        <v>1500</v>
      </c>
      <c r="J9" s="272">
        <v>5078</v>
      </c>
      <c r="K9" s="149">
        <v>233</v>
      </c>
      <c r="L9" s="273">
        <v>120</v>
      </c>
      <c r="M9" s="274">
        <v>20</v>
      </c>
      <c r="N9" s="275">
        <v>40</v>
      </c>
      <c r="O9" s="273">
        <v>60</v>
      </c>
      <c r="P9" s="274">
        <v>2</v>
      </c>
      <c r="Q9" s="276">
        <v>33.9</v>
      </c>
    </row>
    <row r="10" spans="1:17" s="135" customFormat="1" ht="16.5" customHeight="1">
      <c r="B10" s="389" t="s">
        <v>52</v>
      </c>
      <c r="C10" s="136" t="s">
        <v>108</v>
      </c>
      <c r="D10" s="259">
        <v>122</v>
      </c>
      <c r="E10" s="260">
        <v>34329</v>
      </c>
      <c r="F10" s="261">
        <v>620</v>
      </c>
      <c r="G10" s="262">
        <v>5700.0667021022446</v>
      </c>
      <c r="H10" s="260">
        <v>12000</v>
      </c>
      <c r="I10" s="261">
        <v>2798</v>
      </c>
      <c r="J10" s="263">
        <v>5783.1983000739101</v>
      </c>
      <c r="K10" s="137">
        <v>203</v>
      </c>
      <c r="L10" s="264">
        <v>90</v>
      </c>
      <c r="M10" s="265">
        <v>12</v>
      </c>
      <c r="N10" s="266">
        <v>34.151653869202072</v>
      </c>
      <c r="O10" s="264">
        <v>60</v>
      </c>
      <c r="P10" s="265">
        <v>12</v>
      </c>
      <c r="Q10" s="267">
        <v>32.259468740568337</v>
      </c>
    </row>
    <row r="11" spans="1:17" s="135" customFormat="1" ht="16.5" customHeight="1">
      <c r="B11" s="390"/>
      <c r="C11" s="148" t="s">
        <v>109</v>
      </c>
      <c r="D11" s="268">
        <v>109</v>
      </c>
      <c r="E11" s="269">
        <v>15000</v>
      </c>
      <c r="F11" s="270">
        <v>2000</v>
      </c>
      <c r="G11" s="271">
        <v>5662</v>
      </c>
      <c r="H11" s="269">
        <v>17668</v>
      </c>
      <c r="I11" s="270">
        <v>2847</v>
      </c>
      <c r="J11" s="272">
        <v>4971</v>
      </c>
      <c r="K11" s="149">
        <v>222</v>
      </c>
      <c r="L11" s="273">
        <v>60</v>
      </c>
      <c r="M11" s="274">
        <v>10</v>
      </c>
      <c r="N11" s="275">
        <v>31.2</v>
      </c>
      <c r="O11" s="273">
        <v>42.8</v>
      </c>
      <c r="P11" s="274">
        <v>10</v>
      </c>
      <c r="Q11" s="276">
        <v>30.7</v>
      </c>
    </row>
    <row r="12" spans="1:17" s="135" customFormat="1" ht="16.5" customHeight="1">
      <c r="B12" s="278"/>
      <c r="C12" s="151" t="s">
        <v>110</v>
      </c>
      <c r="D12" s="268">
        <v>46</v>
      </c>
      <c r="E12" s="269">
        <v>10000</v>
      </c>
      <c r="F12" s="270">
        <v>2000</v>
      </c>
      <c r="G12" s="271">
        <v>5674</v>
      </c>
      <c r="H12" s="269">
        <v>15000</v>
      </c>
      <c r="I12" s="270">
        <v>2000</v>
      </c>
      <c r="J12" s="272">
        <v>7750</v>
      </c>
      <c r="K12" s="149">
        <v>250</v>
      </c>
      <c r="L12" s="273">
        <v>90</v>
      </c>
      <c r="M12" s="274">
        <v>10</v>
      </c>
      <c r="N12" s="275">
        <v>29.9</v>
      </c>
      <c r="O12" s="273">
        <v>60</v>
      </c>
      <c r="P12" s="274">
        <v>10</v>
      </c>
      <c r="Q12" s="276">
        <v>26.1</v>
      </c>
    </row>
    <row r="13" spans="1:17" s="135" customFormat="1" ht="16.5" customHeight="1">
      <c r="B13" s="383" t="s">
        <v>53</v>
      </c>
      <c r="C13" s="136" t="s">
        <v>108</v>
      </c>
      <c r="D13" s="259">
        <v>258</v>
      </c>
      <c r="E13" s="260">
        <v>20000</v>
      </c>
      <c r="F13" s="261">
        <v>1000</v>
      </c>
      <c r="G13" s="262">
        <v>5315.6775700934577</v>
      </c>
      <c r="H13" s="260">
        <v>20000</v>
      </c>
      <c r="I13" s="261">
        <v>1000</v>
      </c>
      <c r="J13" s="263">
        <v>5685.795454545455</v>
      </c>
      <c r="K13" s="137">
        <v>182</v>
      </c>
      <c r="L13" s="264">
        <v>90</v>
      </c>
      <c r="M13" s="265">
        <v>14.1</v>
      </c>
      <c r="N13" s="279">
        <v>33.3976377952756</v>
      </c>
      <c r="O13" s="264">
        <v>45</v>
      </c>
      <c r="P13" s="265">
        <v>19.5</v>
      </c>
      <c r="Q13" s="267">
        <v>28.89</v>
      </c>
    </row>
    <row r="14" spans="1:17" s="135" customFormat="1" ht="16.5" customHeight="1">
      <c r="B14" s="384"/>
      <c r="C14" s="148" t="s">
        <v>109</v>
      </c>
      <c r="D14" s="165">
        <v>250</v>
      </c>
      <c r="E14" s="280">
        <v>21570</v>
      </c>
      <c r="F14" s="215">
        <v>1297</v>
      </c>
      <c r="G14" s="281">
        <v>5505</v>
      </c>
      <c r="H14" s="280">
        <v>46860</v>
      </c>
      <c r="I14" s="215">
        <v>4526</v>
      </c>
      <c r="J14" s="282">
        <v>9260</v>
      </c>
      <c r="K14" s="165">
        <v>139</v>
      </c>
      <c r="L14" s="283">
        <v>100</v>
      </c>
      <c r="M14" s="284">
        <v>10</v>
      </c>
      <c r="N14" s="285">
        <v>34.700000000000003</v>
      </c>
      <c r="O14" s="283">
        <v>90</v>
      </c>
      <c r="P14" s="284">
        <v>20</v>
      </c>
      <c r="Q14" s="286">
        <v>32.6</v>
      </c>
    </row>
    <row r="15" spans="1:17" s="135" customFormat="1" ht="16.5" customHeight="1">
      <c r="B15" s="158"/>
      <c r="C15" s="151" t="s">
        <v>110</v>
      </c>
      <c r="D15" s="287">
        <v>174</v>
      </c>
      <c r="E15" s="288">
        <v>10000</v>
      </c>
      <c r="F15" s="289">
        <v>3000</v>
      </c>
      <c r="G15" s="290">
        <v>6093</v>
      </c>
      <c r="H15" s="288">
        <v>9000</v>
      </c>
      <c r="I15" s="289">
        <v>1000</v>
      </c>
      <c r="J15" s="291">
        <v>5608</v>
      </c>
      <c r="K15" s="178">
        <v>358</v>
      </c>
      <c r="L15" s="292">
        <v>230</v>
      </c>
      <c r="M15" s="293">
        <v>10</v>
      </c>
      <c r="N15" s="294">
        <v>35.1</v>
      </c>
      <c r="O15" s="292">
        <v>90</v>
      </c>
      <c r="P15" s="293">
        <v>20</v>
      </c>
      <c r="Q15" s="295">
        <v>33.4</v>
      </c>
    </row>
    <row r="16" spans="1:17" s="135" customFormat="1" ht="16.5" customHeight="1">
      <c r="B16" s="383" t="s">
        <v>54</v>
      </c>
      <c r="C16" s="136" t="s">
        <v>108</v>
      </c>
      <c r="D16" s="259">
        <v>334</v>
      </c>
      <c r="E16" s="260">
        <v>13737</v>
      </c>
      <c r="F16" s="261">
        <v>1818</v>
      </c>
      <c r="G16" s="262">
        <v>4360.8178571428571</v>
      </c>
      <c r="H16" s="260">
        <v>8551</v>
      </c>
      <c r="I16" s="261">
        <v>2117</v>
      </c>
      <c r="J16" s="263">
        <v>4363.9814814814818</v>
      </c>
      <c r="K16" s="137">
        <v>546</v>
      </c>
      <c r="L16" s="264">
        <v>60</v>
      </c>
      <c r="M16" s="265">
        <v>3.9</v>
      </c>
      <c r="N16" s="266">
        <v>40.490205011389513</v>
      </c>
      <c r="O16" s="264">
        <v>60</v>
      </c>
      <c r="P16" s="265">
        <v>17.600000000000001</v>
      </c>
      <c r="Q16" s="267">
        <v>39.67289719626168</v>
      </c>
    </row>
    <row r="17" spans="1:17" s="135" customFormat="1" ht="16.5" customHeight="1">
      <c r="B17" s="384"/>
      <c r="C17" s="148" t="s">
        <v>109</v>
      </c>
      <c r="D17" s="165">
        <v>370</v>
      </c>
      <c r="E17" s="280">
        <v>15000</v>
      </c>
      <c r="F17" s="215">
        <v>500</v>
      </c>
      <c r="G17" s="281">
        <v>5127</v>
      </c>
      <c r="H17" s="280">
        <v>8637</v>
      </c>
      <c r="I17" s="215">
        <v>500</v>
      </c>
      <c r="J17" s="282">
        <v>4474</v>
      </c>
      <c r="K17" s="165">
        <v>212</v>
      </c>
      <c r="L17" s="283">
        <v>84.7</v>
      </c>
      <c r="M17" s="284">
        <v>8.4</v>
      </c>
      <c r="N17" s="296">
        <v>30.7</v>
      </c>
      <c r="O17" s="283">
        <v>60</v>
      </c>
      <c r="P17" s="284">
        <v>8.4</v>
      </c>
      <c r="Q17" s="286">
        <v>28.5</v>
      </c>
    </row>
    <row r="18" spans="1:17" s="135" customFormat="1" ht="16.5" customHeight="1">
      <c r="B18" s="158"/>
      <c r="C18" s="151" t="s">
        <v>110</v>
      </c>
      <c r="D18" s="287">
        <v>181</v>
      </c>
      <c r="E18" s="288">
        <v>18000</v>
      </c>
      <c r="F18" s="289">
        <v>1977</v>
      </c>
      <c r="G18" s="290">
        <v>5815</v>
      </c>
      <c r="H18" s="288">
        <v>10000</v>
      </c>
      <c r="I18" s="289">
        <v>3000</v>
      </c>
      <c r="J18" s="291">
        <v>5794</v>
      </c>
      <c r="K18" s="178">
        <v>150</v>
      </c>
      <c r="L18" s="292">
        <v>300</v>
      </c>
      <c r="M18" s="293">
        <v>6</v>
      </c>
      <c r="N18" s="297">
        <v>33.799999999999997</v>
      </c>
      <c r="O18" s="292">
        <v>60</v>
      </c>
      <c r="P18" s="293">
        <v>15</v>
      </c>
      <c r="Q18" s="295">
        <v>31.4</v>
      </c>
    </row>
    <row r="19" spans="1:17" s="135" customFormat="1" ht="16.5" customHeight="1">
      <c r="B19" s="402" t="s">
        <v>55</v>
      </c>
      <c r="C19" s="136" t="s">
        <v>108</v>
      </c>
      <c r="D19" s="259">
        <v>45</v>
      </c>
      <c r="E19" s="260">
        <v>11000</v>
      </c>
      <c r="F19" s="261">
        <v>3000</v>
      </c>
      <c r="G19" s="262">
        <v>5652.5675675675675</v>
      </c>
      <c r="H19" s="260">
        <v>6500</v>
      </c>
      <c r="I19" s="261">
        <v>5000</v>
      </c>
      <c r="J19" s="263">
        <v>5828</v>
      </c>
      <c r="K19" s="298">
        <v>158</v>
      </c>
      <c r="L19" s="264">
        <v>96.8</v>
      </c>
      <c r="M19" s="265">
        <v>9.3000000000000007</v>
      </c>
      <c r="N19" s="266">
        <v>24.960769230769234</v>
      </c>
      <c r="O19" s="264">
        <v>60</v>
      </c>
      <c r="P19" s="265">
        <v>5</v>
      </c>
      <c r="Q19" s="267">
        <v>23.342857142857145</v>
      </c>
    </row>
    <row r="20" spans="1:17" s="135" customFormat="1" ht="16.5" customHeight="1">
      <c r="B20" s="403"/>
      <c r="C20" s="148" t="s">
        <v>109</v>
      </c>
      <c r="D20" s="299">
        <v>92</v>
      </c>
      <c r="E20" s="214">
        <v>13000</v>
      </c>
      <c r="F20" s="215">
        <v>1000</v>
      </c>
      <c r="G20" s="216">
        <v>5285</v>
      </c>
      <c r="H20" s="214">
        <v>5708</v>
      </c>
      <c r="I20" s="215">
        <v>2216</v>
      </c>
      <c r="J20" s="216">
        <v>3897</v>
      </c>
      <c r="K20" s="300">
        <v>155</v>
      </c>
      <c r="L20" s="283">
        <v>160</v>
      </c>
      <c r="M20" s="284">
        <v>11.7</v>
      </c>
      <c r="N20" s="301">
        <v>33.299999999999997</v>
      </c>
      <c r="O20" s="302">
        <v>160</v>
      </c>
      <c r="P20" s="284">
        <v>11.7</v>
      </c>
      <c r="Q20" s="303">
        <v>31.5</v>
      </c>
    </row>
    <row r="21" spans="1:17" s="135" customFormat="1" ht="16.5" customHeight="1" thickBot="1">
      <c r="B21" s="304"/>
      <c r="C21" s="223" t="s">
        <v>110</v>
      </c>
      <c r="D21" s="227">
        <v>80</v>
      </c>
      <c r="E21" s="225">
        <v>11000</v>
      </c>
      <c r="F21" s="226">
        <v>3000</v>
      </c>
      <c r="G21" s="227">
        <v>6386</v>
      </c>
      <c r="H21" s="225">
        <v>11000</v>
      </c>
      <c r="I21" s="226">
        <v>3679</v>
      </c>
      <c r="J21" s="227">
        <v>6733</v>
      </c>
      <c r="K21" s="305">
        <v>210</v>
      </c>
      <c r="L21" s="306">
        <v>60</v>
      </c>
      <c r="M21" s="307">
        <v>10</v>
      </c>
      <c r="N21" s="308">
        <v>28.6</v>
      </c>
      <c r="O21" s="309">
        <v>60</v>
      </c>
      <c r="P21" s="307">
        <v>10</v>
      </c>
      <c r="Q21" s="310">
        <v>26.2</v>
      </c>
    </row>
    <row r="22" spans="1:17" ht="12.75" customHeight="1"/>
    <row r="23" spans="1:17" ht="18" thickBot="1">
      <c r="A23" s="6"/>
      <c r="B23" s="15" t="s">
        <v>56</v>
      </c>
      <c r="C23" s="15"/>
    </row>
    <row r="24" spans="1:17" ht="21" customHeight="1">
      <c r="B24" s="391" t="s">
        <v>44</v>
      </c>
      <c r="C24" s="397"/>
      <c r="D24" s="387" t="s">
        <v>45</v>
      </c>
      <c r="E24" s="368"/>
      <c r="F24" s="368"/>
      <c r="G24" s="368"/>
      <c r="H24" s="368"/>
      <c r="I24" s="368"/>
      <c r="J24" s="369"/>
      <c r="K24" s="367" t="s">
        <v>46</v>
      </c>
      <c r="L24" s="368"/>
      <c r="M24" s="368"/>
      <c r="N24" s="368"/>
      <c r="O24" s="368"/>
      <c r="P24" s="368"/>
      <c r="Q24" s="369"/>
    </row>
    <row r="25" spans="1:17" ht="16.5" customHeight="1">
      <c r="B25" s="398"/>
      <c r="C25" s="399"/>
      <c r="D25" s="380" t="s">
        <v>1</v>
      </c>
      <c r="E25" s="372" t="s">
        <v>47</v>
      </c>
      <c r="F25" s="372"/>
      <c r="G25" s="372"/>
      <c r="H25" s="372"/>
      <c r="I25" s="372"/>
      <c r="J25" s="372"/>
      <c r="K25" s="380" t="s">
        <v>1</v>
      </c>
      <c r="L25" s="371" t="s">
        <v>48</v>
      </c>
      <c r="M25" s="372"/>
      <c r="N25" s="372"/>
      <c r="O25" s="372"/>
      <c r="P25" s="372"/>
      <c r="Q25" s="373"/>
    </row>
    <row r="26" spans="1:17" ht="16.5" customHeight="1">
      <c r="B26" s="398"/>
      <c r="C26" s="399"/>
      <c r="D26" s="381"/>
      <c r="E26" s="370" t="s">
        <v>49</v>
      </c>
      <c r="F26" s="370"/>
      <c r="G26" s="378"/>
      <c r="H26" s="377" t="s">
        <v>50</v>
      </c>
      <c r="I26" s="370"/>
      <c r="J26" s="370"/>
      <c r="K26" s="381"/>
      <c r="L26" s="377" t="s">
        <v>49</v>
      </c>
      <c r="M26" s="370"/>
      <c r="N26" s="378"/>
      <c r="O26" s="377" t="s">
        <v>50</v>
      </c>
      <c r="P26" s="370"/>
      <c r="Q26" s="379"/>
    </row>
    <row r="27" spans="1:17" ht="16.5" customHeight="1">
      <c r="B27" s="400"/>
      <c r="C27" s="401"/>
      <c r="D27" s="382"/>
      <c r="E27" s="10" t="s">
        <v>4</v>
      </c>
      <c r="F27" s="11" t="s">
        <v>5</v>
      </c>
      <c r="G27" s="12" t="s">
        <v>6</v>
      </c>
      <c r="H27" s="10" t="s">
        <v>4</v>
      </c>
      <c r="I27" s="11" t="s">
        <v>5</v>
      </c>
      <c r="J27" s="13" t="s">
        <v>6</v>
      </c>
      <c r="K27" s="382"/>
      <c r="L27" s="10" t="s">
        <v>4</v>
      </c>
      <c r="M27" s="11" t="s">
        <v>5</v>
      </c>
      <c r="N27" s="12" t="s">
        <v>6</v>
      </c>
      <c r="O27" s="10" t="s">
        <v>4</v>
      </c>
      <c r="P27" s="11" t="s">
        <v>5</v>
      </c>
      <c r="Q27" s="14" t="s">
        <v>6</v>
      </c>
    </row>
    <row r="28" spans="1:17" s="135" customFormat="1" ht="16.5" customHeight="1">
      <c r="B28" s="388" t="s">
        <v>51</v>
      </c>
      <c r="C28" s="136" t="s">
        <v>108</v>
      </c>
      <c r="D28" s="137">
        <v>12</v>
      </c>
      <c r="E28" s="138">
        <v>46935</v>
      </c>
      <c r="F28" s="139">
        <v>3599</v>
      </c>
      <c r="G28" s="140">
        <v>11479.5</v>
      </c>
      <c r="H28" s="141">
        <v>30000</v>
      </c>
      <c r="I28" s="142">
        <v>3599</v>
      </c>
      <c r="J28" s="143">
        <v>10132.833333333334</v>
      </c>
      <c r="K28" s="137">
        <v>0</v>
      </c>
      <c r="L28" s="144" t="s">
        <v>104</v>
      </c>
      <c r="M28" s="145" t="s">
        <v>104</v>
      </c>
      <c r="N28" s="146" t="s">
        <v>104</v>
      </c>
      <c r="O28" s="144" t="s">
        <v>104</v>
      </c>
      <c r="P28" s="145" t="s">
        <v>104</v>
      </c>
      <c r="Q28" s="147" t="s">
        <v>104</v>
      </c>
    </row>
    <row r="29" spans="1:17" s="135" customFormat="1" ht="16.5" customHeight="1">
      <c r="B29" s="388"/>
      <c r="C29" s="148" t="s">
        <v>109</v>
      </c>
      <c r="D29" s="165">
        <v>4</v>
      </c>
      <c r="E29" s="244">
        <v>15000</v>
      </c>
      <c r="F29" s="170">
        <v>1027</v>
      </c>
      <c r="G29" s="171">
        <v>8014</v>
      </c>
      <c r="H29" s="244">
        <v>7920</v>
      </c>
      <c r="I29" s="170">
        <v>1027</v>
      </c>
      <c r="J29" s="171">
        <v>4474</v>
      </c>
      <c r="K29" s="165">
        <v>3</v>
      </c>
      <c r="L29" s="245">
        <v>30</v>
      </c>
      <c r="M29" s="245">
        <v>30</v>
      </c>
      <c r="N29" s="245">
        <v>30</v>
      </c>
      <c r="O29" s="246" t="s">
        <v>104</v>
      </c>
      <c r="P29" s="247" t="s">
        <v>104</v>
      </c>
      <c r="Q29" s="248" t="s">
        <v>104</v>
      </c>
    </row>
    <row r="30" spans="1:17" s="135" customFormat="1" ht="16.5" customHeight="1">
      <c r="B30" s="150"/>
      <c r="C30" s="151" t="s">
        <v>110</v>
      </c>
      <c r="D30" s="178">
        <v>44</v>
      </c>
      <c r="E30" s="241">
        <v>10000</v>
      </c>
      <c r="F30" s="242">
        <v>1000</v>
      </c>
      <c r="G30" s="243">
        <v>4058</v>
      </c>
      <c r="H30" s="241">
        <v>37000</v>
      </c>
      <c r="I30" s="242">
        <v>1000</v>
      </c>
      <c r="J30" s="243">
        <v>6403</v>
      </c>
      <c r="K30" s="178">
        <v>0</v>
      </c>
      <c r="L30" s="179" t="s">
        <v>104</v>
      </c>
      <c r="M30" s="180" t="s">
        <v>104</v>
      </c>
      <c r="N30" s="181" t="s">
        <v>104</v>
      </c>
      <c r="O30" s="179" t="s">
        <v>104</v>
      </c>
      <c r="P30" s="180" t="s">
        <v>104</v>
      </c>
      <c r="Q30" s="181" t="s">
        <v>104</v>
      </c>
    </row>
    <row r="31" spans="1:17" s="135" customFormat="1" ht="16.5" customHeight="1">
      <c r="B31" s="385" t="s">
        <v>52</v>
      </c>
      <c r="C31" s="136" t="s">
        <v>108</v>
      </c>
      <c r="D31" s="137">
        <v>0</v>
      </c>
      <c r="E31" s="238" t="s">
        <v>104</v>
      </c>
      <c r="F31" s="239" t="s">
        <v>104</v>
      </c>
      <c r="G31" s="240" t="s">
        <v>104</v>
      </c>
      <c r="H31" s="152" t="s">
        <v>104</v>
      </c>
      <c r="I31" s="153" t="s">
        <v>104</v>
      </c>
      <c r="J31" s="154" t="s">
        <v>104</v>
      </c>
      <c r="K31" s="137">
        <v>0</v>
      </c>
      <c r="L31" s="155" t="s">
        <v>104</v>
      </c>
      <c r="M31" s="156" t="s">
        <v>104</v>
      </c>
      <c r="N31" s="157" t="s">
        <v>104</v>
      </c>
      <c r="O31" s="144" t="s">
        <v>104</v>
      </c>
      <c r="P31" s="145" t="s">
        <v>104</v>
      </c>
      <c r="Q31" s="147" t="s">
        <v>104</v>
      </c>
    </row>
    <row r="32" spans="1:17" s="135" customFormat="1" ht="16.5" customHeight="1">
      <c r="B32" s="386"/>
      <c r="C32" s="148" t="s">
        <v>109</v>
      </c>
      <c r="D32" s="165">
        <v>6</v>
      </c>
      <c r="E32" s="166">
        <v>18000</v>
      </c>
      <c r="F32" s="166">
        <v>18000</v>
      </c>
      <c r="G32" s="166">
        <v>18000</v>
      </c>
      <c r="H32" s="253">
        <v>18000</v>
      </c>
      <c r="I32" s="254">
        <v>18000</v>
      </c>
      <c r="J32" s="255">
        <v>18000</v>
      </c>
      <c r="K32" s="165">
        <v>0</v>
      </c>
      <c r="L32" s="172" t="s">
        <v>104</v>
      </c>
      <c r="M32" s="173" t="s">
        <v>104</v>
      </c>
      <c r="N32" s="174" t="s">
        <v>104</v>
      </c>
      <c r="O32" s="172" t="s">
        <v>104</v>
      </c>
      <c r="P32" s="173" t="s">
        <v>104</v>
      </c>
      <c r="Q32" s="221" t="s">
        <v>104</v>
      </c>
    </row>
    <row r="33" spans="2:17" s="135" customFormat="1" ht="16.5" customHeight="1">
      <c r="B33" s="158"/>
      <c r="C33" s="151" t="s">
        <v>110</v>
      </c>
      <c r="D33" s="178">
        <v>11</v>
      </c>
      <c r="E33" s="249">
        <v>18000</v>
      </c>
      <c r="F33" s="249">
        <v>1853</v>
      </c>
      <c r="G33" s="249">
        <v>11773</v>
      </c>
      <c r="H33" s="250">
        <v>18000</v>
      </c>
      <c r="I33" s="251">
        <v>18000</v>
      </c>
      <c r="J33" s="252">
        <v>18000</v>
      </c>
      <c r="K33" s="178">
        <v>1</v>
      </c>
      <c r="L33" s="179" t="s">
        <v>104</v>
      </c>
      <c r="M33" s="180" t="s">
        <v>104</v>
      </c>
      <c r="N33" s="181" t="s">
        <v>104</v>
      </c>
      <c r="O33" s="256">
        <v>30</v>
      </c>
      <c r="P33" s="257">
        <v>30</v>
      </c>
      <c r="Q33" s="258">
        <v>30</v>
      </c>
    </row>
    <row r="34" spans="2:17" s="135" customFormat="1" ht="16.5" customHeight="1">
      <c r="B34" s="385" t="s">
        <v>53</v>
      </c>
      <c r="C34" s="136" t="s">
        <v>108</v>
      </c>
      <c r="D34" s="137">
        <v>3</v>
      </c>
      <c r="E34" s="152" t="s">
        <v>104</v>
      </c>
      <c r="F34" s="153" t="s">
        <v>104</v>
      </c>
      <c r="G34" s="159" t="s">
        <v>104</v>
      </c>
      <c r="H34" s="141">
        <v>8170</v>
      </c>
      <c r="I34" s="142">
        <v>5000</v>
      </c>
      <c r="J34" s="143">
        <v>7113.333333333333</v>
      </c>
      <c r="K34" s="137">
        <v>1</v>
      </c>
      <c r="L34" s="160" t="s">
        <v>104</v>
      </c>
      <c r="M34" s="161" t="s">
        <v>104</v>
      </c>
      <c r="N34" s="146" t="s">
        <v>104</v>
      </c>
      <c r="O34" s="162">
        <v>20</v>
      </c>
      <c r="P34" s="163">
        <v>20</v>
      </c>
      <c r="Q34" s="164">
        <v>20</v>
      </c>
    </row>
    <row r="35" spans="2:17" s="135" customFormat="1" ht="16.5" customHeight="1">
      <c r="B35" s="386"/>
      <c r="C35" s="148" t="s">
        <v>109</v>
      </c>
      <c r="D35" s="165">
        <v>4</v>
      </c>
      <c r="E35" s="166">
        <v>10235</v>
      </c>
      <c r="F35" s="167">
        <v>5000</v>
      </c>
      <c r="G35" s="168">
        <v>7578</v>
      </c>
      <c r="H35" s="169">
        <v>5000</v>
      </c>
      <c r="I35" s="170">
        <v>5000</v>
      </c>
      <c r="J35" s="171">
        <v>5000</v>
      </c>
      <c r="K35" s="165">
        <v>0</v>
      </c>
      <c r="L35" s="172" t="s">
        <v>104</v>
      </c>
      <c r="M35" s="173" t="s">
        <v>104</v>
      </c>
      <c r="N35" s="174" t="s">
        <v>104</v>
      </c>
      <c r="O35" s="175" t="s">
        <v>104</v>
      </c>
      <c r="P35" s="176" t="s">
        <v>104</v>
      </c>
      <c r="Q35" s="177" t="s">
        <v>104</v>
      </c>
    </row>
    <row r="36" spans="2:17" s="135" customFormat="1" ht="16.5" customHeight="1">
      <c r="B36" s="158"/>
      <c r="C36" s="151" t="s">
        <v>110</v>
      </c>
      <c r="D36" s="178">
        <v>0</v>
      </c>
      <c r="E36" s="179" t="s">
        <v>104</v>
      </c>
      <c r="F36" s="180" t="s">
        <v>104</v>
      </c>
      <c r="G36" s="181" t="s">
        <v>104</v>
      </c>
      <c r="H36" s="182" t="s">
        <v>104</v>
      </c>
      <c r="I36" s="183" t="s">
        <v>104</v>
      </c>
      <c r="J36" s="184" t="s">
        <v>104</v>
      </c>
      <c r="K36" s="178">
        <v>0</v>
      </c>
      <c r="L36" s="179" t="s">
        <v>104</v>
      </c>
      <c r="M36" s="180" t="s">
        <v>104</v>
      </c>
      <c r="N36" s="181" t="s">
        <v>104</v>
      </c>
      <c r="O36" s="182" t="s">
        <v>104</v>
      </c>
      <c r="P36" s="183" t="s">
        <v>104</v>
      </c>
      <c r="Q36" s="184" t="s">
        <v>104</v>
      </c>
    </row>
    <row r="37" spans="2:17" s="135" customFormat="1" ht="16.5" customHeight="1">
      <c r="B37" s="385" t="s">
        <v>54</v>
      </c>
      <c r="C37" s="136" t="s">
        <v>108</v>
      </c>
      <c r="D37" s="185">
        <v>0</v>
      </c>
      <c r="E37" s="186" t="s">
        <v>104</v>
      </c>
      <c r="F37" s="187" t="s">
        <v>104</v>
      </c>
      <c r="G37" s="188" t="s">
        <v>104</v>
      </c>
      <c r="H37" s="189" t="s">
        <v>104</v>
      </c>
      <c r="I37" s="190" t="s">
        <v>104</v>
      </c>
      <c r="J37" s="191" t="s">
        <v>104</v>
      </c>
      <c r="K37" s="185">
        <v>7</v>
      </c>
      <c r="L37" s="192">
        <v>50</v>
      </c>
      <c r="M37" s="193">
        <v>50</v>
      </c>
      <c r="N37" s="194">
        <v>50</v>
      </c>
      <c r="O37" s="195">
        <v>50</v>
      </c>
      <c r="P37" s="196">
        <v>50</v>
      </c>
      <c r="Q37" s="197">
        <v>50</v>
      </c>
    </row>
    <row r="38" spans="2:17" s="135" customFormat="1" ht="16.5" customHeight="1">
      <c r="B38" s="386"/>
      <c r="C38" s="148" t="s">
        <v>109</v>
      </c>
      <c r="D38" s="165">
        <v>2</v>
      </c>
      <c r="E38" s="198">
        <v>1298</v>
      </c>
      <c r="F38" s="167">
        <v>481</v>
      </c>
      <c r="G38" s="168">
        <v>890</v>
      </c>
      <c r="H38" s="199" t="s">
        <v>104</v>
      </c>
      <c r="I38" s="200" t="s">
        <v>104</v>
      </c>
      <c r="J38" s="201" t="s">
        <v>104</v>
      </c>
      <c r="K38" s="165">
        <v>1</v>
      </c>
      <c r="L38" s="172" t="s">
        <v>104</v>
      </c>
      <c r="M38" s="173" t="s">
        <v>104</v>
      </c>
      <c r="N38" s="174" t="s">
        <v>104</v>
      </c>
      <c r="O38" s="202">
        <v>60</v>
      </c>
      <c r="P38" s="202">
        <v>60</v>
      </c>
      <c r="Q38" s="203">
        <v>60</v>
      </c>
    </row>
    <row r="39" spans="2:17" s="135" customFormat="1" ht="16.5" customHeight="1">
      <c r="B39" s="158"/>
      <c r="C39" s="151" t="s">
        <v>110</v>
      </c>
      <c r="D39" s="178">
        <v>7</v>
      </c>
      <c r="E39" s="204">
        <v>11298</v>
      </c>
      <c r="F39" s="205">
        <v>481</v>
      </c>
      <c r="G39" s="206">
        <v>4162</v>
      </c>
      <c r="H39" s="207" t="s">
        <v>104</v>
      </c>
      <c r="I39" s="208" t="s">
        <v>104</v>
      </c>
      <c r="J39" s="209" t="s">
        <v>104</v>
      </c>
      <c r="K39" s="178">
        <v>0</v>
      </c>
      <c r="L39" s="179" t="s">
        <v>104</v>
      </c>
      <c r="M39" s="180" t="s">
        <v>104</v>
      </c>
      <c r="N39" s="181" t="s">
        <v>104</v>
      </c>
      <c r="O39" s="182" t="s">
        <v>104</v>
      </c>
      <c r="P39" s="183" t="s">
        <v>104</v>
      </c>
      <c r="Q39" s="184" t="s">
        <v>104</v>
      </c>
    </row>
    <row r="40" spans="2:17" s="135" customFormat="1" ht="16.5" customHeight="1">
      <c r="B40" s="385" t="s">
        <v>55</v>
      </c>
      <c r="C40" s="136" t="s">
        <v>108</v>
      </c>
      <c r="D40" s="185">
        <v>16</v>
      </c>
      <c r="E40" s="138">
        <v>1404</v>
      </c>
      <c r="F40" s="139">
        <v>687</v>
      </c>
      <c r="G40" s="210">
        <v>1212.8125</v>
      </c>
      <c r="H40" s="211" t="s">
        <v>104</v>
      </c>
      <c r="I40" s="212" t="s">
        <v>104</v>
      </c>
      <c r="J40" s="213" t="s">
        <v>104</v>
      </c>
      <c r="K40" s="185">
        <v>0</v>
      </c>
      <c r="L40" s="160" t="s">
        <v>105</v>
      </c>
      <c r="M40" s="145" t="s">
        <v>105</v>
      </c>
      <c r="N40" s="146" t="s">
        <v>105</v>
      </c>
      <c r="O40" s="144" t="s">
        <v>105</v>
      </c>
      <c r="P40" s="145" t="s">
        <v>105</v>
      </c>
      <c r="Q40" s="147" t="s">
        <v>105</v>
      </c>
    </row>
    <row r="41" spans="2:17" s="135" customFormat="1" ht="16.5" customHeight="1">
      <c r="B41" s="386"/>
      <c r="C41" s="148" t="s">
        <v>109</v>
      </c>
      <c r="D41" s="165">
        <v>14</v>
      </c>
      <c r="E41" s="214">
        <v>16528</v>
      </c>
      <c r="F41" s="215">
        <v>1398</v>
      </c>
      <c r="G41" s="216">
        <v>4891</v>
      </c>
      <c r="H41" s="217">
        <v>10000</v>
      </c>
      <c r="I41" s="218">
        <v>10000</v>
      </c>
      <c r="J41" s="219">
        <v>10000</v>
      </c>
      <c r="K41" s="220">
        <v>0</v>
      </c>
      <c r="L41" s="172" t="s">
        <v>104</v>
      </c>
      <c r="M41" s="173" t="s">
        <v>104</v>
      </c>
      <c r="N41" s="174" t="s">
        <v>104</v>
      </c>
      <c r="O41" s="172" t="s">
        <v>104</v>
      </c>
      <c r="P41" s="173" t="s">
        <v>104</v>
      </c>
      <c r="Q41" s="221" t="s">
        <v>104</v>
      </c>
    </row>
    <row r="42" spans="2:17" s="135" customFormat="1" ht="16.5" customHeight="1" thickBot="1">
      <c r="B42" s="222"/>
      <c r="C42" s="223" t="s">
        <v>110</v>
      </c>
      <c r="D42" s="224">
        <v>12</v>
      </c>
      <c r="E42" s="225">
        <v>1404</v>
      </c>
      <c r="F42" s="226">
        <v>1395</v>
      </c>
      <c r="G42" s="227">
        <v>1399</v>
      </c>
      <c r="H42" s="228">
        <v>11000</v>
      </c>
      <c r="I42" s="229">
        <v>11000</v>
      </c>
      <c r="J42" s="230">
        <v>11000</v>
      </c>
      <c r="K42" s="231">
        <v>1</v>
      </c>
      <c r="L42" s="232">
        <v>20</v>
      </c>
      <c r="M42" s="233">
        <v>20</v>
      </c>
      <c r="N42" s="234">
        <v>20</v>
      </c>
      <c r="O42" s="235" t="s">
        <v>104</v>
      </c>
      <c r="P42" s="236" t="s">
        <v>104</v>
      </c>
      <c r="Q42" s="237" t="s">
        <v>104</v>
      </c>
    </row>
    <row r="43" spans="2:17" s="135" customFormat="1"/>
  </sheetData>
  <mergeCells count="32">
    <mergeCell ref="B7:B8"/>
    <mergeCell ref="B10:B11"/>
    <mergeCell ref="B16:B17"/>
    <mergeCell ref="B37:B38"/>
    <mergeCell ref="B3:C6"/>
    <mergeCell ref="B24:C27"/>
    <mergeCell ref="B19:B20"/>
    <mergeCell ref="B28:B29"/>
    <mergeCell ref="B31:B32"/>
    <mergeCell ref="E25:J25"/>
    <mergeCell ref="L25:Q25"/>
    <mergeCell ref="E26:G26"/>
    <mergeCell ref="B13:B14"/>
    <mergeCell ref="B40:B41"/>
    <mergeCell ref="D24:J24"/>
    <mergeCell ref="K24:Q24"/>
    <mergeCell ref="H26:J26"/>
    <mergeCell ref="L26:N26"/>
    <mergeCell ref="O26:Q26"/>
    <mergeCell ref="D25:D27"/>
    <mergeCell ref="K25:K27"/>
    <mergeCell ref="B34:B35"/>
    <mergeCell ref="D3:J3"/>
    <mergeCell ref="K3:Q3"/>
    <mergeCell ref="E4:J4"/>
    <mergeCell ref="L4:Q4"/>
    <mergeCell ref="D4:D6"/>
    <mergeCell ref="H5:J5"/>
    <mergeCell ref="L5:N5"/>
    <mergeCell ref="O5:Q5"/>
    <mergeCell ref="K4:K6"/>
    <mergeCell ref="E5:G5"/>
  </mergeCells>
  <phoneticPr fontId="2"/>
  <printOptions horizontalCentered="1" verticalCentered="1"/>
  <pageMargins left="0.78740157480314965" right="0.78740157480314965" top="0.59055118110236227" bottom="0.39370078740157483" header="0.51181102362204722" footer="0.51181102362204722"/>
  <pageSetup paperSize="9" scale="80" orientation="landscape" r:id="rId1"/>
  <headerFooter alignWithMargins="0">
    <oddHeader>&amp;C農地賃借料情報（平成30年度）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6" sqref="I26"/>
    </sheetView>
  </sheetViews>
  <sheetFormatPr defaultRowHeight="14.25"/>
  <sheetData/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平成３０年度（田）</vt:lpstr>
      <vt:lpstr>平成３０年度（畑）</vt:lpstr>
      <vt:lpstr>H30年度</vt:lpstr>
      <vt:lpstr>前年度比較</vt:lpstr>
      <vt:lpstr>Sheet2</vt:lpstr>
      <vt:lpstr>H30年度!Print_Area</vt:lpstr>
      <vt:lpstr>'平成３０年度（田）'!Print_Area</vt:lpstr>
      <vt:lpstr>'平成３０年度（畑）'!Print_Area</vt:lpstr>
      <vt:lpstr>H30年度!Print_Titles</vt:lpstr>
      <vt:lpstr>'平成３０年度（田）'!Print_Titles</vt:lpstr>
      <vt:lpstr>'平成３０年度（畑）'!Print_Titles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下関市役所</dc:creator>
  <cp:lastModifiedBy>情報政策課</cp:lastModifiedBy>
  <cp:lastPrinted>2019-06-26T00:11:00Z</cp:lastPrinted>
  <dcterms:created xsi:type="dcterms:W3CDTF">2009-11-02T07:54:32Z</dcterms:created>
  <dcterms:modified xsi:type="dcterms:W3CDTF">2019-06-26T01:52:46Z</dcterms:modified>
</cp:coreProperties>
</file>