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075" windowHeight="4680"/>
  </bookViews>
  <sheets>
    <sheet name="H31年度以降用" sheetId="6" r:id="rId1"/>
  </sheets>
  <definedNames>
    <definedName name="_xlnm.Print_Area" localSheetId="0">H31年度以降用!$A$1:$S$78</definedName>
  </definedNames>
  <calcPr calcId="145621"/>
</workbook>
</file>

<file path=xl/calcChain.xml><?xml version="1.0" encoding="utf-8"?>
<calcChain xmlns="http://schemas.openxmlformats.org/spreadsheetml/2006/main">
  <c r="B71" i="6" l="1"/>
  <c r="O59" i="6" l="1"/>
  <c r="O57" i="6"/>
  <c r="O55" i="6"/>
  <c r="O53" i="6"/>
  <c r="O52" i="6"/>
  <c r="O58" i="6" s="1"/>
  <c r="O50" i="6"/>
  <c r="O48" i="6"/>
  <c r="O45" i="6"/>
  <c r="L59" i="6"/>
  <c r="L57" i="6"/>
  <c r="L55" i="6"/>
  <c r="L53" i="6"/>
  <c r="L52" i="6"/>
  <c r="L50" i="6"/>
  <c r="L48" i="6"/>
  <c r="L45" i="6"/>
  <c r="L58" i="6" s="1"/>
  <c r="I59" i="6"/>
  <c r="I57" i="6"/>
  <c r="I55" i="6"/>
  <c r="I53" i="6"/>
  <c r="I52" i="6"/>
  <c r="I50" i="6"/>
  <c r="I48" i="6"/>
  <c r="I58" i="6" s="1"/>
  <c r="I45" i="6"/>
  <c r="R41" i="6"/>
  <c r="R39" i="6"/>
  <c r="R37" i="6"/>
  <c r="R35" i="6"/>
  <c r="R34" i="6"/>
  <c r="R32" i="6"/>
  <c r="R30" i="6"/>
  <c r="R27" i="6"/>
  <c r="O41" i="6"/>
  <c r="O39" i="6"/>
  <c r="O37" i="6"/>
  <c r="O35" i="6"/>
  <c r="O34" i="6"/>
  <c r="O32" i="6"/>
  <c r="O30" i="6"/>
  <c r="O27" i="6"/>
  <c r="O40" i="6" s="1"/>
  <c r="L41" i="6"/>
  <c r="L39" i="6"/>
  <c r="L37" i="6"/>
  <c r="L35" i="6"/>
  <c r="L34" i="6"/>
  <c r="L40" i="6" s="1"/>
  <c r="L32" i="6"/>
  <c r="L30" i="6"/>
  <c r="L27" i="6"/>
  <c r="I41" i="6"/>
  <c r="I39" i="6"/>
  <c r="I37" i="6"/>
  <c r="I35" i="6"/>
  <c r="I34" i="6"/>
  <c r="I32" i="6"/>
  <c r="I30" i="6"/>
  <c r="I27" i="6"/>
  <c r="I40" i="6" s="1"/>
  <c r="R21" i="6"/>
  <c r="R19" i="6"/>
  <c r="R17" i="6"/>
  <c r="R16" i="6"/>
  <c r="R14" i="6"/>
  <c r="R12" i="6"/>
  <c r="R9" i="6"/>
  <c r="O23" i="6"/>
  <c r="O21" i="6"/>
  <c r="O19" i="6"/>
  <c r="O17" i="6"/>
  <c r="O16" i="6"/>
  <c r="O14" i="6"/>
  <c r="O12" i="6"/>
  <c r="O9" i="6"/>
  <c r="L23" i="6"/>
  <c r="L21" i="6"/>
  <c r="L19" i="6"/>
  <c r="L17" i="6"/>
  <c r="L16" i="6"/>
  <c r="L14" i="6"/>
  <c r="L12" i="6"/>
  <c r="L9" i="6"/>
  <c r="I21" i="6"/>
  <c r="I19" i="6"/>
  <c r="I17" i="6"/>
  <c r="I16" i="6"/>
  <c r="I14" i="6"/>
  <c r="I12" i="6"/>
  <c r="I9" i="6"/>
  <c r="R22" i="6" l="1"/>
  <c r="R40" i="6"/>
  <c r="K62" i="6" s="1"/>
  <c r="O22" i="6"/>
  <c r="F62" i="6" s="1"/>
  <c r="L22" i="6"/>
  <c r="E62" i="6" s="1"/>
  <c r="I22" i="6"/>
  <c r="R68" i="6"/>
  <c r="M62" i="6"/>
  <c r="L62" i="6"/>
  <c r="N62" i="6"/>
  <c r="J62" i="6"/>
  <c r="I62" i="6"/>
  <c r="H62" i="6"/>
  <c r="R23" i="6" l="1"/>
  <c r="G62" i="6" s="1"/>
  <c r="I23" i="6"/>
  <c r="D62" i="6" s="1"/>
  <c r="Q62" i="6" l="1"/>
  <c r="P62" i="6"/>
  <c r="R62" i="6" l="1"/>
  <c r="L71" i="6" s="1"/>
</calcChain>
</file>

<file path=xl/sharedStrings.xml><?xml version="1.0" encoding="utf-8"?>
<sst xmlns="http://schemas.openxmlformats.org/spreadsheetml/2006/main" count="231" uniqueCount="77">
  <si>
    <t>５月</t>
  </si>
  <si>
    <t>６月</t>
  </si>
  <si>
    <t>８月</t>
  </si>
  <si>
    <t>９月</t>
  </si>
  <si>
    <t>利用実人数</t>
    <rPh sb="0" eb="2">
      <t>リヨウ</t>
    </rPh>
    <rPh sb="2" eb="3">
      <t>ジツ</t>
    </rPh>
    <rPh sb="3" eb="5">
      <t>ニンズウ</t>
    </rPh>
    <phoneticPr fontId="1"/>
  </si>
  <si>
    <t>係数</t>
    <rPh sb="0" eb="2">
      <t>ケイスウ</t>
    </rPh>
    <phoneticPr fontId="1"/>
  </si>
  <si>
    <t>換算人数</t>
    <rPh sb="0" eb="2">
      <t>カンサン</t>
    </rPh>
    <rPh sb="2" eb="4">
      <t>ニンズウ</t>
    </rPh>
    <phoneticPr fontId="1"/>
  </si>
  <si>
    <t>前年度実績が６月以上の事業所</t>
    <rPh sb="0" eb="3">
      <t>ゼンネンド</t>
    </rPh>
    <rPh sb="3" eb="5">
      <t>ジッセキ</t>
    </rPh>
    <rPh sb="7" eb="8">
      <t>ツキ</t>
    </rPh>
    <rPh sb="8" eb="10">
      <t>イジョウ</t>
    </rPh>
    <rPh sb="11" eb="14">
      <t>ジギョウショ</t>
    </rPh>
    <phoneticPr fontId="1"/>
  </si>
  <si>
    <t xml:space="preserve">２時間以上３時間未満
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</si>
  <si>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７月</t>
  </si>
  <si>
    <t>同時にサービスを受けた最大数を営業日ごとに加える</t>
    <rPh sb="0" eb="2">
      <t>ドウジ</t>
    </rPh>
    <rPh sb="8" eb="9">
      <t>ウ</t>
    </rPh>
    <rPh sb="11" eb="13">
      <t>サイダイ</t>
    </rPh>
    <rPh sb="13" eb="14">
      <t>スウ</t>
    </rPh>
    <rPh sb="15" eb="18">
      <t>エイギョウビ</t>
    </rPh>
    <rPh sb="21" eb="22">
      <t>クワ</t>
    </rPh>
    <phoneticPr fontId="1"/>
  </si>
  <si>
    <t>１０月</t>
  </si>
  <si>
    <t>１１月</t>
  </si>
  <si>
    <t>１２月</t>
  </si>
  <si>
    <t>１月</t>
  </si>
  <si>
    <t>２月</t>
  </si>
  <si>
    <t>３月</t>
  </si>
  <si>
    <t>４月</t>
    <rPh sb="1" eb="2">
      <t>ガツ</t>
    </rPh>
    <phoneticPr fontId="1"/>
  </si>
  <si>
    <t>平均</t>
    <rPh sb="0" eb="2">
      <t>ヘイキン</t>
    </rPh>
    <phoneticPr fontId="1"/>
  </si>
  <si>
    <t>営業月数</t>
    <rPh sb="0" eb="2">
      <t>エイギョウ</t>
    </rPh>
    <rPh sb="2" eb="4">
      <t>ゲッスウ</t>
    </rPh>
    <phoneticPr fontId="1"/>
  </si>
  <si>
    <t>合計</t>
    <rPh sb="0" eb="2">
      <t>ゴウケイ</t>
    </rPh>
    <phoneticPr fontId="1"/>
  </si>
  <si>
    <t>毎日事業を実施したか毎月選択→</t>
    <rPh sb="0" eb="2">
      <t>マイニチ</t>
    </rPh>
    <rPh sb="2" eb="4">
      <t>ジギョウ</t>
    </rPh>
    <rPh sb="5" eb="7">
      <t>ジッシ</t>
    </rPh>
    <rPh sb="10" eb="12">
      <t>マイツキ</t>
    </rPh>
    <rPh sb="12" eb="14">
      <t>センタク</t>
    </rPh>
    <phoneticPr fontId="1"/>
  </si>
  <si>
    <t>介護</t>
    <rPh sb="0" eb="2">
      <t>カイゴ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</si>
  <si>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</si>
  <si>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</si>
  <si>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</si>
  <si>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</si>
  <si>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</si>
  <si>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</si>
  <si>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</si>
  <si>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</si>
  <si>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>月</t>
    <rPh sb="0" eb="1">
      <t>ツキ</t>
    </rPh>
    <phoneticPr fontId="1"/>
  </si>
  <si>
    <t>４　月</t>
    <rPh sb="2" eb="3">
      <t>ガツ</t>
    </rPh>
    <phoneticPr fontId="1"/>
  </si>
  <si>
    <t>×1</t>
    <phoneticPr fontId="1"/>
  </si>
  <si>
    <t>×1/2</t>
    <phoneticPr fontId="1"/>
  </si>
  <si>
    <t>×3/4</t>
    <phoneticPr fontId="1"/>
  </si>
  <si>
    <t>①</t>
    <phoneticPr fontId="1"/>
  </si>
  <si>
    <t>②</t>
    <phoneticPr fontId="1"/>
  </si>
  <si>
    <t>×6/7</t>
    <phoneticPr fontId="1"/>
  </si>
  <si>
    <t>事業所名称</t>
    <rPh sb="0" eb="3">
      <t>ジギョウショ</t>
    </rPh>
    <rPh sb="3" eb="5">
      <t>メイショウ</t>
    </rPh>
    <phoneticPr fontId="1"/>
  </si>
  <si>
    <t>算定年度</t>
    <rPh sb="0" eb="2">
      <t>サンテイ</t>
    </rPh>
    <rPh sb="2" eb="4">
      <t>ネンド</t>
    </rPh>
    <phoneticPr fontId="1"/>
  </si>
  <si>
    <t>年度</t>
    <rPh sb="0" eb="2">
      <t>ネンド</t>
    </rPh>
    <phoneticPr fontId="1"/>
  </si>
  <si>
    <t>事業所規模</t>
    <rPh sb="0" eb="3">
      <t>ジギョウショ</t>
    </rPh>
    <rPh sb="3" eb="5">
      <t>キボ</t>
    </rPh>
    <phoneticPr fontId="1"/>
  </si>
  <si>
    <t>①運営規程で定める利用定員</t>
    <rPh sb="1" eb="3">
      <t>ウンエイ</t>
    </rPh>
    <rPh sb="3" eb="5">
      <t>キテイ</t>
    </rPh>
    <rPh sb="6" eb="7">
      <t>サダ</t>
    </rPh>
    <rPh sb="9" eb="11">
      <t>リヨウ</t>
    </rPh>
    <rPh sb="11" eb="13">
      <t>テイイン</t>
    </rPh>
    <phoneticPr fontId="1"/>
  </si>
  <si>
    <t>②予定される１月あたりの営業日数</t>
    <rPh sb="1" eb="3">
      <t>ヨテイ</t>
    </rPh>
    <rPh sb="7" eb="8">
      <t>ツキ</t>
    </rPh>
    <rPh sb="12" eb="14">
      <t>エイギョウ</t>
    </rPh>
    <rPh sb="14" eb="16">
      <t>ニッスウ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</si>
  <si>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</si>
  <si>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</si>
  <si>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r>
      <t xml:space="preserve">前年度実績が６月未満の事業所
</t>
    </r>
    <r>
      <rPr>
        <sz val="8"/>
        <color theme="1"/>
        <rFont val="ＭＳ ゴシック"/>
        <family val="3"/>
        <charset val="128"/>
      </rPr>
      <t>または</t>
    </r>
    <r>
      <rPr>
        <sz val="11"/>
        <color theme="1"/>
        <rFont val="ＭＳ ゴシック"/>
        <family val="3"/>
        <charset val="128"/>
      </rPr>
      <t xml:space="preserve">
前年度から定員を２５％以上変更する事業所</t>
    </r>
    <phoneticPr fontId="1"/>
  </si>
  <si>
    <t>＜参考＞</t>
    <rPh sb="1" eb="3">
      <t>サンコウ</t>
    </rPh>
    <phoneticPr fontId="1"/>
  </si>
  <si>
    <t>平均利用延人員</t>
    <rPh sb="0" eb="2">
      <t>ヘイキン</t>
    </rPh>
    <rPh sb="2" eb="4">
      <t>リヨウ</t>
    </rPh>
    <rPh sb="4" eb="5">
      <t>ノ</t>
    </rPh>
    <rPh sb="5" eb="7">
      <t>ジンイン</t>
    </rPh>
    <phoneticPr fontId="1"/>
  </si>
  <si>
    <t>通所介護費　事業所規模計算表</t>
    <rPh sb="0" eb="2">
      <t>ツウショ</t>
    </rPh>
    <rPh sb="2" eb="4">
      <t>カイゴ</t>
    </rPh>
    <rPh sb="4" eb="5">
      <t>ヒ</t>
    </rPh>
    <rPh sb="6" eb="9">
      <t>ジギョウショ</t>
    </rPh>
    <rPh sb="9" eb="11">
      <t>キボ</t>
    </rPh>
    <rPh sb="11" eb="13">
      <t>ケイサン</t>
    </rPh>
    <rPh sb="13" eb="14">
      <t>ヒョウ</t>
    </rPh>
    <phoneticPr fontId="1"/>
  </si>
  <si>
    <t>５　月</t>
    <phoneticPr fontId="1"/>
  </si>
  <si>
    <t>６　月</t>
    <phoneticPr fontId="1"/>
  </si>
  <si>
    <t>７　月</t>
    <phoneticPr fontId="1"/>
  </si>
  <si>
    <t>×1/2</t>
    <phoneticPr fontId="1"/>
  </si>
  <si>
    <t>３時間以上４時間未満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</si>
  <si>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４時間以上５時間未満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</si>
  <si>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５時間以上６時間未満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</si>
  <si>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６時間以上７時間未満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</si>
  <si>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７時間以上８時間未満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</si>
  <si>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８時間以上９時間未満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</si>
  <si>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×3/4</t>
    <phoneticPr fontId="1"/>
  </si>
  <si>
    <t>×1</t>
    <phoneticPr fontId="1"/>
  </si>
  <si>
    <t>×6/7</t>
    <phoneticPr fontId="1"/>
  </si>
  <si>
    <t>①　×　９０％　×　②　＝</t>
    <phoneticPr fontId="1"/>
  </si>
  <si>
    <t>となります。</t>
    <phoneticPr fontId="1"/>
  </si>
  <si>
    <t>750人以内</t>
    <phoneticPr fontId="1"/>
  </si>
  <si>
    <t>通常規模型</t>
    <phoneticPr fontId="1"/>
  </si>
  <si>
    <t>750人超900人以内</t>
    <phoneticPr fontId="1"/>
  </si>
  <si>
    <t>大規模型（Ⅰ）</t>
    <phoneticPr fontId="1"/>
  </si>
  <si>
    <t>900人超</t>
    <phoneticPr fontId="1"/>
  </si>
  <si>
    <t>大規模型（Ⅱ）</t>
    <phoneticPr fontId="1"/>
  </si>
  <si>
    <t>報酬区分(利用時間)</t>
    <rPh sb="0" eb="2">
      <t>ホウシュウ</t>
    </rPh>
    <rPh sb="2" eb="4">
      <t>クブン</t>
    </rPh>
    <rPh sb="5" eb="7">
      <t>リヨウ</t>
    </rPh>
    <rPh sb="7" eb="9">
      <t>ジカン</t>
    </rPh>
    <phoneticPr fontId="1"/>
  </si>
  <si>
    <r>
      <t xml:space="preserve">予防給付型
</t>
    </r>
    <r>
      <rPr>
        <b/>
        <sz val="11"/>
        <color theme="1"/>
        <rFont val="ＭＳ ゴシック"/>
        <family val="3"/>
        <charset val="128"/>
      </rPr>
      <t>（①か②
どちらかで計算すること）</t>
    </r>
    <rPh sb="0" eb="2">
      <t>ヨボウ</t>
    </rPh>
    <rPh sb="2" eb="5">
      <t>キュウフガタ</t>
    </rPh>
    <rPh sb="16" eb="18">
      <t>ケイサン</t>
    </rPh>
    <phoneticPr fontId="1"/>
  </si>
  <si>
    <t>５時間未満</t>
    <rPh sb="1" eb="3">
      <t>ジカン</t>
    </rPh>
    <rPh sb="3" eb="5">
      <t>ミマン</t>
    </rPh>
    <phoneticPr fontId="1"/>
  </si>
  <si>
    <t xml:space="preserve"> 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</si>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</sst>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$-411]ggge&quot;年&quot;m&quot;月&quot;"/>
    <numFmt numFmtId="178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3" borderId="21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vertical="center" shrinkToFit="1"/>
    </xf>
    <xf numFmtId="176" fontId="2" fillId="3" borderId="1" xfId="0" applyNumberFormat="1" applyFont="1" applyFill="1" applyBorder="1" applyAlignment="1" applyProtection="1">
      <alignment horizontal="center" vertical="center" shrinkToFit="1"/>
    </xf>
    <xf numFmtId="0" fontId="2" fillId="3" borderId="19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right" vertical="center" shrinkToFit="1"/>
    </xf>
    <xf numFmtId="0" fontId="2" fillId="3" borderId="16" xfId="0" applyFont="1" applyFill="1" applyBorder="1" applyAlignment="1" applyProtection="1">
      <alignment horizontal="left" vertical="center" shrinkToFit="1"/>
    </xf>
    <xf numFmtId="0" fontId="2" fillId="2" borderId="23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center" shrinkToFit="1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</xf>
    <xf numFmtId="0" fontId="2" fillId="3" borderId="15" xfId="0" applyFont="1" applyFill="1" applyBorder="1" applyAlignment="1" applyProtection="1">
      <alignment horizontal="center" vertical="center" shrinkToFit="1"/>
    </xf>
    <xf numFmtId="0" fontId="2" fillId="3" borderId="16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24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7" fillId="2" borderId="0" xfId="0" applyFont="1" applyFill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177" fontId="2" fillId="3" borderId="1" xfId="0" applyNumberFormat="1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 shrinkToFit="1"/>
    </xf>
    <xf numFmtId="0" fontId="2" fillId="3" borderId="25" xfId="0" applyFont="1" applyFill="1" applyBorder="1" applyAlignment="1" applyProtection="1">
      <alignment horizontal="center" vertical="center" shrinkToFit="1"/>
    </xf>
    <xf numFmtId="0" fontId="2" fillId="3" borderId="18" xfId="0" applyFont="1" applyFill="1" applyBorder="1" applyAlignment="1" applyProtection="1">
      <alignment horizontal="center" vertical="center" shrinkToFit="1"/>
    </xf>
    <xf numFmtId="0" fontId="2" fillId="3" borderId="26" xfId="0" applyFont="1" applyFill="1" applyBorder="1" applyAlignment="1" applyProtection="1">
      <alignment horizontal="center" vertical="center" shrinkToFit="1"/>
    </xf>
    <xf numFmtId="0" fontId="2" fillId="3" borderId="27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wrapText="1" shrinkToFit="1"/>
    </xf>
    <xf numFmtId="0" fontId="6" fillId="2" borderId="9" xfId="0" applyFont="1" applyFill="1" applyBorder="1" applyAlignment="1" applyProtection="1">
      <alignment horizontal="center" wrapText="1" shrinkToFit="1"/>
    </xf>
    <xf numFmtId="0" fontId="3" fillId="2" borderId="9" xfId="0" applyFont="1" applyFill="1" applyBorder="1" applyAlignment="1" applyProtection="1">
      <alignment horizont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 shrinkToFit="1"/>
    </xf>
    <xf numFmtId="178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2" fillId="3" borderId="5" xfId="0" applyFont="1" applyFill="1" applyBorder="1" applyAlignment="1" applyProtection="1">
      <alignment horizontal="center" vertical="center" shrinkToFit="1"/>
    </xf>
    <xf numFmtId="0" fontId="2" fillId="3" borderId="20" xfId="0" applyFont="1" applyFill="1" applyBorder="1" applyAlignment="1" applyProtection="1">
      <alignment horizontal="center" vertical="center" shrinkToFit="1"/>
    </xf>
    <xf numFmtId="0" fontId="2" fillId="3" borderId="22" xfId="0" applyFont="1" applyFill="1" applyBorder="1" applyAlignment="1" applyProtection="1">
      <alignment horizontal="center" vertical="center" shrinkToFit="1"/>
    </xf>
    <xf numFmtId="0" fontId="2" fillId="3" borderId="9" xfId="0" applyFont="1" applyFill="1" applyBorder="1" applyAlignment="1" applyProtection="1">
      <alignment horizontal="center" vertical="center" shrinkToFit="1"/>
    </xf>
    <xf numFmtId="0" fontId="2" fillId="3" borderId="10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2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</dxfs>
  <tableStyles count="0" defaultTableStyle="TableStyleMedium2" defaultPivotStyle="PivotStyleLight16"/>
  <colors>
    <mruColors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view="pageBreakPreview" zoomScaleNormal="80" zoomScaleSheetLayoutView="100" workbookViewId="0">
      <selection activeCell="C2" sqref="C2:K2"/>
    </sheetView>
  </sheetViews>
  <sheetFormatPr defaultRowHeight="13.5" x14ac:dyDescent="0.15"/>
  <cols>
    <col min="1" max="1" width="0.875" style="20" customWidth="1"/>
    <col min="2" max="2" width="13.75" style="20" customWidth="1"/>
    <col min="3" max="3" width="4.625" style="20" customWidth="1"/>
    <col min="4" max="6" width="7.5" style="20" customWidth="1"/>
    <col min="7" max="18" width="7.375" style="20" customWidth="1"/>
    <col min="19" max="19" width="0.875" style="20" customWidth="1"/>
    <col min="20" max="16384" width="9" style="20"/>
  </cols>
  <sheetData>
    <row r="1" spans="1:19" ht="24" customHeight="1" x14ac:dyDescent="0.15">
      <c r="A1" s="4"/>
      <c r="B1" s="44" t="s">
        <v>50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"/>
    </row>
    <row r="2" spans="1:19" ht="16.5" customHeight="1" x14ac:dyDescent="0.15">
      <c r="A2" s="4"/>
      <c r="B2" s="26" t="s">
        <v>39</v>
      </c>
      <c r="C2" s="45"/>
      <c r="D2" s="46"/>
      <c r="E2" s="46"/>
      <c r="F2" s="46"/>
      <c r="G2" s="46"/>
      <c r="H2" s="46"/>
      <c r="I2" s="46"/>
      <c r="J2" s="46"/>
      <c r="K2" s="47"/>
      <c r="L2" s="4"/>
      <c r="M2" s="4"/>
      <c r="N2" s="4"/>
      <c r="O2" s="4"/>
      <c r="P2" s="4"/>
      <c r="Q2" s="4"/>
      <c r="R2" s="4"/>
      <c r="S2" s="4"/>
    </row>
    <row r="3" spans="1:19" ht="16.5" customHeight="1" x14ac:dyDescent="0.15">
      <c r="A3" s="4"/>
      <c r="B3" s="26" t="s">
        <v>40</v>
      </c>
      <c r="C3" s="13" t="s">
        <v>76</v>
      </c>
      <c r="D3" s="19"/>
      <c r="E3" s="14" t="s">
        <v>41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6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s="21" customFormat="1" ht="27.75" customHeight="1" thickBot="1" x14ac:dyDescent="0.2">
      <c r="A5" s="1"/>
      <c r="B5" s="48" t="s">
        <v>7</v>
      </c>
      <c r="C5" s="49"/>
      <c r="D5" s="49"/>
      <c r="E5" s="49"/>
      <c r="F5" s="50"/>
      <c r="G5" s="1" t="s">
        <v>75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s="21" customFormat="1" ht="8.2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 customHeight="1" x14ac:dyDescent="0.15">
      <c r="A7" s="4"/>
      <c r="B7" s="2"/>
      <c r="C7" s="3"/>
      <c r="D7" s="36" t="s">
        <v>31</v>
      </c>
      <c r="E7" s="37"/>
      <c r="F7" s="38"/>
      <c r="G7" s="51" t="s">
        <v>32</v>
      </c>
      <c r="H7" s="51"/>
      <c r="I7" s="51"/>
      <c r="J7" s="39" t="s">
        <v>51</v>
      </c>
      <c r="K7" s="39"/>
      <c r="L7" s="39"/>
      <c r="M7" s="39" t="s">
        <v>52</v>
      </c>
      <c r="N7" s="39"/>
      <c r="O7" s="39"/>
      <c r="P7" s="39" t="s">
        <v>53</v>
      </c>
      <c r="Q7" s="39"/>
      <c r="R7" s="39"/>
      <c r="S7" s="4"/>
    </row>
    <row r="8" spans="1:19" ht="15.75" customHeight="1" x14ac:dyDescent="0.15">
      <c r="A8" s="4"/>
      <c r="B8" s="5"/>
      <c r="C8" s="6"/>
      <c r="D8" s="36" t="s">
        <v>72</v>
      </c>
      <c r="E8" s="37"/>
      <c r="F8" s="38"/>
      <c r="G8" s="25" t="s">
        <v>4</v>
      </c>
      <c r="H8" s="26" t="s">
        <v>5</v>
      </c>
      <c r="I8" s="7" t="s">
        <v>6</v>
      </c>
      <c r="J8" s="25" t="s">
        <v>4</v>
      </c>
      <c r="K8" s="26" t="s">
        <v>5</v>
      </c>
      <c r="L8" s="7" t="s">
        <v>6</v>
      </c>
      <c r="M8" s="25" t="s">
        <v>4</v>
      </c>
      <c r="N8" s="26" t="s">
        <v>5</v>
      </c>
      <c r="O8" s="7" t="s">
        <v>6</v>
      </c>
      <c r="P8" s="25" t="s">
        <v>4</v>
      </c>
      <c r="Q8" s="26" t="s">
        <v>5</v>
      </c>
      <c r="R8" s="26" t="s">
        <v>6</v>
      </c>
      <c r="S8" s="4"/>
    </row>
    <row r="9" spans="1:19" ht="21.75" customHeight="1" x14ac:dyDescent="0.15">
      <c r="A9" s="4"/>
      <c r="B9" s="39" t="s">
        <v>22</v>
      </c>
      <c r="C9" s="39"/>
      <c r="D9" s="36" t="s">
        <v>8</v>
      </c>
      <c r="E9" s="37"/>
      <c r="F9" s="38"/>
      <c r="G9" s="40"/>
      <c r="H9" s="39" t="s">
        <v>54</v>
      </c>
      <c r="I9" s="41" t="str">
        <f>IF(G9="","",G9*0.5)</f>
        <v/>
      </c>
      <c r="J9" s="40"/>
      <c r="K9" s="39" t="s">
        <v>54</v>
      </c>
      <c r="L9" s="41" t="str">
        <f>IF(J9="","",J9*0.5)</f>
        <v/>
      </c>
      <c r="M9" s="40"/>
      <c r="N9" s="39" t="s">
        <v>54</v>
      </c>
      <c r="O9" s="41" t="str">
        <f>IF(M9="","",M9*0.5)</f>
        <v/>
      </c>
      <c r="P9" s="40"/>
      <c r="Q9" s="39" t="s">
        <v>54</v>
      </c>
      <c r="R9" s="41" t="str">
        <f>IF(P9="","",P9*0.5)</f>
        <v/>
      </c>
      <c r="S9" s="4"/>
    </row>
    <row r="10" spans="1:19" ht="21.75" customHeight="1" x14ac:dyDescent="0.15">
      <c r="A10" s="4"/>
      <c r="B10" s="39"/>
      <c r="C10" s="39"/>
      <c r="D10" s="36" t="s">
        <v>55</v>
      </c>
      <c r="E10" s="37"/>
      <c r="F10" s="38"/>
      <c r="G10" s="40"/>
      <c r="H10" s="39"/>
      <c r="I10" s="42"/>
      <c r="J10" s="40"/>
      <c r="K10" s="39"/>
      <c r="L10" s="42"/>
      <c r="M10" s="40"/>
      <c r="N10" s="39"/>
      <c r="O10" s="42"/>
      <c r="P10" s="40"/>
      <c r="Q10" s="39"/>
      <c r="R10" s="42"/>
      <c r="S10" s="4"/>
    </row>
    <row r="11" spans="1:19" ht="21.75" customHeight="1" x14ac:dyDescent="0.15">
      <c r="A11" s="4"/>
      <c r="B11" s="39"/>
      <c r="C11" s="39"/>
      <c r="D11" s="36" t="s">
        <v>56</v>
      </c>
      <c r="E11" s="37"/>
      <c r="F11" s="38"/>
      <c r="G11" s="40"/>
      <c r="H11" s="39"/>
      <c r="I11" s="43"/>
      <c r="J11" s="40"/>
      <c r="K11" s="39"/>
      <c r="L11" s="43"/>
      <c r="M11" s="40"/>
      <c r="N11" s="39"/>
      <c r="O11" s="43"/>
      <c r="P11" s="40"/>
      <c r="Q11" s="39"/>
      <c r="R11" s="43"/>
      <c r="S11" s="4"/>
    </row>
    <row r="12" spans="1:19" ht="21.75" customHeight="1" x14ac:dyDescent="0.15">
      <c r="A12" s="4"/>
      <c r="B12" s="39"/>
      <c r="C12" s="39"/>
      <c r="D12" s="36" t="s">
        <v>57</v>
      </c>
      <c r="E12" s="37"/>
      <c r="F12" s="38"/>
      <c r="G12" s="52"/>
      <c r="H12" s="41" t="s">
        <v>35</v>
      </c>
      <c r="I12" s="41" t="str">
        <f>IF(G12="","",G12*0.75)</f>
        <v/>
      </c>
      <c r="J12" s="52"/>
      <c r="K12" s="41" t="s">
        <v>35</v>
      </c>
      <c r="L12" s="41" t="str">
        <f>IF(J12="","",J12*0.75)</f>
        <v/>
      </c>
      <c r="M12" s="52"/>
      <c r="N12" s="41" t="s">
        <v>35</v>
      </c>
      <c r="O12" s="41" t="str">
        <f>IF(M12="","",M12*0.75)</f>
        <v/>
      </c>
      <c r="P12" s="52"/>
      <c r="Q12" s="41" t="s">
        <v>35</v>
      </c>
      <c r="R12" s="41" t="str">
        <f>IF(P12="","",P12*0.75)</f>
        <v/>
      </c>
      <c r="S12" s="4"/>
    </row>
    <row r="13" spans="1:19" ht="21.75" customHeight="1" x14ac:dyDescent="0.15">
      <c r="A13" s="4"/>
      <c r="B13" s="39"/>
      <c r="C13" s="39"/>
      <c r="D13" s="36" t="s">
        <v>58</v>
      </c>
      <c r="E13" s="37"/>
      <c r="F13" s="38"/>
      <c r="G13" s="53"/>
      <c r="H13" s="43"/>
      <c r="I13" s="43"/>
      <c r="J13" s="53"/>
      <c r="K13" s="43"/>
      <c r="L13" s="43"/>
      <c r="M13" s="53"/>
      <c r="N13" s="43"/>
      <c r="O13" s="43"/>
      <c r="P13" s="53"/>
      <c r="Q13" s="43"/>
      <c r="R13" s="43"/>
      <c r="S13" s="4"/>
    </row>
    <row r="14" spans="1:19" ht="21.75" customHeight="1" x14ac:dyDescent="0.15">
      <c r="A14" s="4"/>
      <c r="B14" s="39"/>
      <c r="C14" s="39"/>
      <c r="D14" s="36" t="s">
        <v>59</v>
      </c>
      <c r="E14" s="37"/>
      <c r="F14" s="38"/>
      <c r="G14" s="52"/>
      <c r="H14" s="41" t="s">
        <v>33</v>
      </c>
      <c r="I14" s="41" t="str">
        <f>IF(G14="","",G14*1)</f>
        <v/>
      </c>
      <c r="J14" s="52"/>
      <c r="K14" s="41" t="s">
        <v>33</v>
      </c>
      <c r="L14" s="41" t="str">
        <f>IF(J14="","",J14*1)</f>
        <v/>
      </c>
      <c r="M14" s="52"/>
      <c r="N14" s="41" t="s">
        <v>33</v>
      </c>
      <c r="O14" s="41" t="str">
        <f>IF(M14="","",M14*1)</f>
        <v/>
      </c>
      <c r="P14" s="52"/>
      <c r="Q14" s="41" t="s">
        <v>33</v>
      </c>
      <c r="R14" s="41" t="str">
        <f>IF(P14="","",P14*1)</f>
        <v/>
      </c>
      <c r="S14" s="4"/>
    </row>
    <row r="15" spans="1:19" ht="21.75" customHeight="1" x14ac:dyDescent="0.15">
      <c r="A15" s="4"/>
      <c r="B15" s="39"/>
      <c r="C15" s="39"/>
      <c r="D15" s="36" t="s">
        <v>60</v>
      </c>
      <c r="E15" s="37"/>
      <c r="F15" s="38"/>
      <c r="G15" s="53"/>
      <c r="H15" s="43"/>
      <c r="I15" s="43"/>
      <c r="J15" s="53"/>
      <c r="K15" s="43"/>
      <c r="L15" s="43"/>
      <c r="M15" s="53"/>
      <c r="N15" s="43"/>
      <c r="O15" s="43"/>
      <c r="P15" s="53"/>
      <c r="Q15" s="43"/>
      <c r="R15" s="43"/>
      <c r="S15" s="4"/>
    </row>
    <row r="16" spans="1:19" ht="21.75" customHeight="1" x14ac:dyDescent="0.15">
      <c r="A16" s="4"/>
      <c r="B16" s="61" t="s">
        <v>73</v>
      </c>
      <c r="C16" s="39" t="s">
        <v>36</v>
      </c>
      <c r="D16" s="36" t="s">
        <v>74</v>
      </c>
      <c r="E16" s="37"/>
      <c r="F16" s="38"/>
      <c r="G16" s="29"/>
      <c r="H16" s="26" t="s">
        <v>34</v>
      </c>
      <c r="I16" s="26" t="str">
        <f>IF(G16="","",G16*0.5)</f>
        <v/>
      </c>
      <c r="J16" s="29"/>
      <c r="K16" s="26" t="s">
        <v>34</v>
      </c>
      <c r="L16" s="26" t="str">
        <f>IF(J16="","",J16*0.5)</f>
        <v/>
      </c>
      <c r="M16" s="29"/>
      <c r="N16" s="26" t="s">
        <v>34</v>
      </c>
      <c r="O16" s="26" t="str">
        <f>IF(M16="","",M16*0.5)</f>
        <v/>
      </c>
      <c r="P16" s="29"/>
      <c r="Q16" s="26" t="s">
        <v>34</v>
      </c>
      <c r="R16" s="26" t="str">
        <f>IF(P16="","",P16*0.5)</f>
        <v/>
      </c>
      <c r="S16" s="4"/>
    </row>
    <row r="17" spans="1:21" ht="21.75" customHeight="1" x14ac:dyDescent="0.15">
      <c r="A17" s="4"/>
      <c r="B17" s="61"/>
      <c r="C17" s="39"/>
      <c r="D17" s="36" t="s">
        <v>57</v>
      </c>
      <c r="E17" s="37"/>
      <c r="F17" s="38"/>
      <c r="G17" s="52"/>
      <c r="H17" s="41" t="s">
        <v>35</v>
      </c>
      <c r="I17" s="41" t="str">
        <f>IF(G17="","",G17*0.75)</f>
        <v/>
      </c>
      <c r="J17" s="52"/>
      <c r="K17" s="41" t="s">
        <v>35</v>
      </c>
      <c r="L17" s="41" t="str">
        <f>IF(J17="","",J17*0.75)</f>
        <v/>
      </c>
      <c r="M17" s="52"/>
      <c r="N17" s="41" t="s">
        <v>35</v>
      </c>
      <c r="O17" s="41" t="str">
        <f>IF(M17="","",M17*0.75)</f>
        <v/>
      </c>
      <c r="P17" s="52"/>
      <c r="Q17" s="41" t="s">
        <v>35</v>
      </c>
      <c r="R17" s="41" t="str">
        <f>IF(P17="","",P17*0.75)</f>
        <v/>
      </c>
      <c r="S17" s="4"/>
    </row>
    <row r="18" spans="1:21" ht="21.75" customHeight="1" x14ac:dyDescent="0.15">
      <c r="A18" s="4"/>
      <c r="B18" s="61"/>
      <c r="C18" s="39"/>
      <c r="D18" s="36" t="s">
        <v>58</v>
      </c>
      <c r="E18" s="37"/>
      <c r="F18" s="38"/>
      <c r="G18" s="53"/>
      <c r="H18" s="43"/>
      <c r="I18" s="43"/>
      <c r="J18" s="53"/>
      <c r="K18" s="43"/>
      <c r="L18" s="43"/>
      <c r="M18" s="53"/>
      <c r="N18" s="43"/>
      <c r="O18" s="43"/>
      <c r="P18" s="53"/>
      <c r="Q18" s="43"/>
      <c r="R18" s="43"/>
      <c r="S18" s="4"/>
    </row>
    <row r="19" spans="1:21" ht="21.75" customHeight="1" x14ac:dyDescent="0.15">
      <c r="A19" s="4"/>
      <c r="B19" s="61"/>
      <c r="C19" s="39"/>
      <c r="D19" s="36" t="s">
        <v>59</v>
      </c>
      <c r="E19" s="37"/>
      <c r="F19" s="38"/>
      <c r="G19" s="52"/>
      <c r="H19" s="41" t="s">
        <v>33</v>
      </c>
      <c r="I19" s="41" t="str">
        <f>IF(G19="","",G19*1)</f>
        <v/>
      </c>
      <c r="J19" s="52"/>
      <c r="K19" s="41" t="s">
        <v>33</v>
      </c>
      <c r="L19" s="41" t="str">
        <f>IF(J19="","",J19*1)</f>
        <v/>
      </c>
      <c r="M19" s="52"/>
      <c r="N19" s="41" t="s">
        <v>33</v>
      </c>
      <c r="O19" s="41" t="str">
        <f>IF(M19="","",M19*1)</f>
        <v/>
      </c>
      <c r="P19" s="52"/>
      <c r="Q19" s="41" t="s">
        <v>33</v>
      </c>
      <c r="R19" s="41" t="str">
        <f>IF(P19="","",P19*1)</f>
        <v/>
      </c>
      <c r="S19" s="4"/>
    </row>
    <row r="20" spans="1:21" ht="21.75" customHeight="1" x14ac:dyDescent="0.15">
      <c r="A20" s="4"/>
      <c r="B20" s="61"/>
      <c r="C20" s="39"/>
      <c r="D20" s="36" t="s">
        <v>60</v>
      </c>
      <c r="E20" s="37"/>
      <c r="F20" s="38"/>
      <c r="G20" s="53"/>
      <c r="H20" s="43"/>
      <c r="I20" s="43"/>
      <c r="J20" s="53"/>
      <c r="K20" s="43"/>
      <c r="L20" s="43"/>
      <c r="M20" s="53"/>
      <c r="N20" s="43"/>
      <c r="O20" s="43"/>
      <c r="P20" s="53"/>
      <c r="Q20" s="43"/>
      <c r="R20" s="43"/>
      <c r="S20" s="4"/>
      <c r="U20" s="21"/>
    </row>
    <row r="21" spans="1:21" ht="21.75" customHeight="1" thickBot="1" x14ac:dyDescent="0.2">
      <c r="A21" s="4"/>
      <c r="B21" s="62"/>
      <c r="C21" s="30" t="s">
        <v>37</v>
      </c>
      <c r="D21" s="54" t="s">
        <v>10</v>
      </c>
      <c r="E21" s="55"/>
      <c r="F21" s="56"/>
      <c r="G21" s="29"/>
      <c r="H21" s="32"/>
      <c r="I21" s="7" t="str">
        <f>IF(G21="","",G21)</f>
        <v/>
      </c>
      <c r="J21" s="8"/>
      <c r="K21" s="27"/>
      <c r="L21" s="7" t="str">
        <f>IF(J21="","",J21)</f>
        <v/>
      </c>
      <c r="M21" s="8"/>
      <c r="N21" s="27"/>
      <c r="O21" s="7" t="str">
        <f>IF(M21="","",M21)</f>
        <v/>
      </c>
      <c r="P21" s="8"/>
      <c r="Q21" s="27"/>
      <c r="R21" s="26" t="str">
        <f>IF(P21="","",P21*1)</f>
        <v/>
      </c>
      <c r="S21" s="4"/>
    </row>
    <row r="22" spans="1:21" ht="21.75" customHeight="1" thickBot="1" x14ac:dyDescent="0.2">
      <c r="A22" s="4"/>
      <c r="B22" s="57" t="s">
        <v>21</v>
      </c>
      <c r="C22" s="57"/>
      <c r="D22" s="57"/>
      <c r="E22" s="57"/>
      <c r="F22" s="57"/>
      <c r="G22" s="58"/>
      <c r="H22" s="59"/>
      <c r="I22" s="28" t="str">
        <f>IF(AND(I9="",I12="",I14="",I16="",I17="",I19="",I21=""),"",SUM(I9:I21))</f>
        <v/>
      </c>
      <c r="J22" s="60"/>
      <c r="K22" s="59"/>
      <c r="L22" s="28" t="str">
        <f>IF(AND(L9="",L12="",L14="",L16="",L17="",L19="",L21=""),"",SUM(L9:L21))</f>
        <v/>
      </c>
      <c r="M22" s="60"/>
      <c r="N22" s="59"/>
      <c r="O22" s="28" t="str">
        <f>IF(AND(O9="",O12="",O14="",O16="",O17="",O19="",O21=""),"",SUM(O9:O21))</f>
        <v/>
      </c>
      <c r="P22" s="60"/>
      <c r="Q22" s="59"/>
      <c r="R22" s="9" t="str">
        <f>IF(AND(R9="",R12="",R14="",R16="",R17="",R19="",R21=""),"",SUM(R9:R21))</f>
        <v/>
      </c>
      <c r="S22" s="4"/>
    </row>
    <row r="23" spans="1:21" ht="21.75" customHeight="1" x14ac:dyDescent="0.15">
      <c r="A23" s="4"/>
      <c r="B23" s="10"/>
      <c r="C23" s="10"/>
      <c r="D23" s="10"/>
      <c r="E23" s="10"/>
      <c r="F23" s="10"/>
      <c r="G23" s="4"/>
      <c r="H23" s="31" t="s">
        <v>38</v>
      </c>
      <c r="I23" s="11" t="str">
        <f>IF(G22="した",IF(I22="","",ROUND((I22/7*6),2)),"")</f>
        <v/>
      </c>
      <c r="J23" s="4"/>
      <c r="K23" s="31" t="s">
        <v>38</v>
      </c>
      <c r="L23" s="11" t="str">
        <f>IF(J22="した",IF(L22="","",ROUND((L22/7*6),2)),"")</f>
        <v/>
      </c>
      <c r="M23" s="4"/>
      <c r="N23" s="31" t="s">
        <v>38</v>
      </c>
      <c r="O23" s="11" t="str">
        <f>IF(M22="した",IF(O22="","",ROUND((O22/7*6),2)),"")</f>
        <v/>
      </c>
      <c r="P23" s="4"/>
      <c r="Q23" s="31" t="s">
        <v>38</v>
      </c>
      <c r="R23" s="11" t="str">
        <f>IF(P22="した",IF(R22="","",ROUND((R22/7*6),2)),"")</f>
        <v/>
      </c>
      <c r="S23" s="4"/>
    </row>
    <row r="24" spans="1:21" ht="7.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ht="15.75" customHeight="1" x14ac:dyDescent="0.15">
      <c r="A25" s="4"/>
      <c r="B25" s="2"/>
      <c r="C25" s="3"/>
      <c r="D25" s="36" t="s">
        <v>31</v>
      </c>
      <c r="E25" s="37"/>
      <c r="F25" s="38"/>
      <c r="G25" s="39" t="s">
        <v>23</v>
      </c>
      <c r="H25" s="39"/>
      <c r="I25" s="39"/>
      <c r="J25" s="39" t="s">
        <v>24</v>
      </c>
      <c r="K25" s="39"/>
      <c r="L25" s="39"/>
      <c r="M25" s="39" t="s">
        <v>25</v>
      </c>
      <c r="N25" s="39"/>
      <c r="O25" s="39"/>
      <c r="P25" s="39" t="s">
        <v>26</v>
      </c>
      <c r="Q25" s="39"/>
      <c r="R25" s="39"/>
      <c r="S25" s="4"/>
    </row>
    <row r="26" spans="1:21" ht="15.75" customHeight="1" x14ac:dyDescent="0.15">
      <c r="A26" s="4"/>
      <c r="B26" s="5"/>
      <c r="C26" s="6"/>
      <c r="D26" s="36" t="s">
        <v>72</v>
      </c>
      <c r="E26" s="37"/>
      <c r="F26" s="38"/>
      <c r="G26" s="25" t="s">
        <v>4</v>
      </c>
      <c r="H26" s="26" t="s">
        <v>5</v>
      </c>
      <c r="I26" s="7" t="s">
        <v>6</v>
      </c>
      <c r="J26" s="25" t="s">
        <v>4</v>
      </c>
      <c r="K26" s="26" t="s">
        <v>5</v>
      </c>
      <c r="L26" s="7" t="s">
        <v>6</v>
      </c>
      <c r="M26" s="25" t="s">
        <v>4</v>
      </c>
      <c r="N26" s="26" t="s">
        <v>5</v>
      </c>
      <c r="O26" s="7" t="s">
        <v>6</v>
      </c>
      <c r="P26" s="25" t="s">
        <v>4</v>
      </c>
      <c r="Q26" s="26" t="s">
        <v>5</v>
      </c>
      <c r="R26" s="26" t="s">
        <v>6</v>
      </c>
      <c r="S26" s="4"/>
    </row>
    <row r="27" spans="1:21" ht="21.75" customHeight="1" x14ac:dyDescent="0.15">
      <c r="A27" s="4"/>
      <c r="B27" s="39" t="s">
        <v>22</v>
      </c>
      <c r="C27" s="39"/>
      <c r="D27" s="36" t="s">
        <v>8</v>
      </c>
      <c r="E27" s="37"/>
      <c r="F27" s="38"/>
      <c r="G27" s="40"/>
      <c r="H27" s="39" t="s">
        <v>54</v>
      </c>
      <c r="I27" s="41" t="str">
        <f>IF(G27="","",G27*0.5)</f>
        <v/>
      </c>
      <c r="J27" s="40"/>
      <c r="K27" s="39" t="s">
        <v>54</v>
      </c>
      <c r="L27" s="41" t="str">
        <f>IF(J27="","",J27*0.5)</f>
        <v/>
      </c>
      <c r="M27" s="40"/>
      <c r="N27" s="39" t="s">
        <v>54</v>
      </c>
      <c r="O27" s="41" t="str">
        <f>IF(M27="","",M27*0.5)</f>
        <v/>
      </c>
      <c r="P27" s="40"/>
      <c r="Q27" s="39" t="s">
        <v>54</v>
      </c>
      <c r="R27" s="41" t="str">
        <f>IF(P27="","",P27*0.5)</f>
        <v/>
      </c>
      <c r="S27" s="4"/>
    </row>
    <row r="28" spans="1:21" ht="21.75" customHeight="1" x14ac:dyDescent="0.15">
      <c r="A28" s="4"/>
      <c r="B28" s="39"/>
      <c r="C28" s="39"/>
      <c r="D28" s="36" t="s">
        <v>55</v>
      </c>
      <c r="E28" s="37"/>
      <c r="F28" s="38"/>
      <c r="G28" s="40"/>
      <c r="H28" s="39"/>
      <c r="I28" s="42"/>
      <c r="J28" s="40"/>
      <c r="K28" s="39"/>
      <c r="L28" s="42"/>
      <c r="M28" s="40"/>
      <c r="N28" s="39"/>
      <c r="O28" s="42"/>
      <c r="P28" s="40"/>
      <c r="Q28" s="39"/>
      <c r="R28" s="42"/>
      <c r="S28" s="4"/>
    </row>
    <row r="29" spans="1:21" ht="21.75" customHeight="1" x14ac:dyDescent="0.15">
      <c r="A29" s="4"/>
      <c r="B29" s="39"/>
      <c r="C29" s="39"/>
      <c r="D29" s="36" t="s">
        <v>56</v>
      </c>
      <c r="E29" s="37"/>
      <c r="F29" s="38"/>
      <c r="G29" s="40"/>
      <c r="H29" s="39"/>
      <c r="I29" s="43"/>
      <c r="J29" s="40"/>
      <c r="K29" s="39"/>
      <c r="L29" s="43"/>
      <c r="M29" s="40"/>
      <c r="N29" s="39"/>
      <c r="O29" s="43"/>
      <c r="P29" s="40"/>
      <c r="Q29" s="39"/>
      <c r="R29" s="43"/>
      <c r="S29" s="4"/>
    </row>
    <row r="30" spans="1:21" ht="21.75" customHeight="1" x14ac:dyDescent="0.15">
      <c r="A30" s="4"/>
      <c r="B30" s="39"/>
      <c r="C30" s="39"/>
      <c r="D30" s="36" t="s">
        <v>57</v>
      </c>
      <c r="E30" s="37"/>
      <c r="F30" s="38"/>
      <c r="G30" s="52"/>
      <c r="H30" s="41" t="s">
        <v>61</v>
      </c>
      <c r="I30" s="41" t="str">
        <f>IF(G30="","",G30*0.75)</f>
        <v/>
      </c>
      <c r="J30" s="52"/>
      <c r="K30" s="41" t="s">
        <v>61</v>
      </c>
      <c r="L30" s="41" t="str">
        <f>IF(J30="","",J30*0.75)</f>
        <v/>
      </c>
      <c r="M30" s="52"/>
      <c r="N30" s="41" t="s">
        <v>61</v>
      </c>
      <c r="O30" s="41" t="str">
        <f>IF(M30="","",M30*0.75)</f>
        <v/>
      </c>
      <c r="P30" s="52"/>
      <c r="Q30" s="41" t="s">
        <v>61</v>
      </c>
      <c r="R30" s="41" t="str">
        <f>IF(P30="","",P30*0.75)</f>
        <v/>
      </c>
      <c r="S30" s="4"/>
    </row>
    <row r="31" spans="1:21" ht="21.75" customHeight="1" x14ac:dyDescent="0.15">
      <c r="A31" s="4"/>
      <c r="B31" s="39"/>
      <c r="C31" s="39"/>
      <c r="D31" s="36" t="s">
        <v>58</v>
      </c>
      <c r="E31" s="37"/>
      <c r="F31" s="38"/>
      <c r="G31" s="53"/>
      <c r="H31" s="43"/>
      <c r="I31" s="43"/>
      <c r="J31" s="53"/>
      <c r="K31" s="43"/>
      <c r="L31" s="43"/>
      <c r="M31" s="53"/>
      <c r="N31" s="43"/>
      <c r="O31" s="43"/>
      <c r="P31" s="53"/>
      <c r="Q31" s="43"/>
      <c r="R31" s="43"/>
      <c r="S31" s="4"/>
    </row>
    <row r="32" spans="1:21" ht="21.75" customHeight="1" x14ac:dyDescent="0.15">
      <c r="A32" s="4"/>
      <c r="B32" s="39"/>
      <c r="C32" s="39"/>
      <c r="D32" s="36" t="s">
        <v>59</v>
      </c>
      <c r="E32" s="37"/>
      <c r="F32" s="38"/>
      <c r="G32" s="52"/>
      <c r="H32" s="41" t="s">
        <v>62</v>
      </c>
      <c r="I32" s="41" t="str">
        <f>IF(G32="","",G32*1)</f>
        <v/>
      </c>
      <c r="J32" s="52"/>
      <c r="K32" s="41" t="s">
        <v>62</v>
      </c>
      <c r="L32" s="41" t="str">
        <f>IF(J32="","",J32*1)</f>
        <v/>
      </c>
      <c r="M32" s="52"/>
      <c r="N32" s="41" t="s">
        <v>62</v>
      </c>
      <c r="O32" s="41" t="str">
        <f>IF(M32="","",M32*1)</f>
        <v/>
      </c>
      <c r="P32" s="52"/>
      <c r="Q32" s="41" t="s">
        <v>62</v>
      </c>
      <c r="R32" s="41" t="str">
        <f>IF(P32="","",P32*1)</f>
        <v/>
      </c>
      <c r="S32" s="4"/>
    </row>
    <row r="33" spans="1:19" ht="21.75" customHeight="1" x14ac:dyDescent="0.15">
      <c r="A33" s="4"/>
      <c r="B33" s="39"/>
      <c r="C33" s="39"/>
      <c r="D33" s="36" t="s">
        <v>60</v>
      </c>
      <c r="E33" s="37"/>
      <c r="F33" s="38"/>
      <c r="G33" s="53"/>
      <c r="H33" s="43"/>
      <c r="I33" s="43"/>
      <c r="J33" s="53"/>
      <c r="K33" s="43"/>
      <c r="L33" s="43"/>
      <c r="M33" s="53"/>
      <c r="N33" s="43"/>
      <c r="O33" s="43"/>
      <c r="P33" s="53"/>
      <c r="Q33" s="43"/>
      <c r="R33" s="43"/>
      <c r="S33" s="4"/>
    </row>
    <row r="34" spans="1:19" ht="21.75" customHeight="1" x14ac:dyDescent="0.15">
      <c r="A34" s="4"/>
      <c r="B34" s="61" t="s">
        <v>73</v>
      </c>
      <c r="C34" s="39" t="s">
        <v>36</v>
      </c>
      <c r="D34" s="36" t="s">
        <v>74</v>
      </c>
      <c r="E34" s="37"/>
      <c r="F34" s="38"/>
      <c r="G34" s="29"/>
      <c r="H34" s="26" t="s">
        <v>54</v>
      </c>
      <c r="I34" s="33" t="str">
        <f>IF(G34="","",G34*0.5)</f>
        <v/>
      </c>
      <c r="J34" s="29"/>
      <c r="K34" s="26" t="s">
        <v>54</v>
      </c>
      <c r="L34" s="33" t="str">
        <f>IF(J34="","",J34*0.5)</f>
        <v/>
      </c>
      <c r="M34" s="29"/>
      <c r="N34" s="26" t="s">
        <v>54</v>
      </c>
      <c r="O34" s="33" t="str">
        <f>IF(M34="","",M34*0.5)</f>
        <v/>
      </c>
      <c r="P34" s="29"/>
      <c r="Q34" s="26" t="s">
        <v>54</v>
      </c>
      <c r="R34" s="33" t="str">
        <f>IF(P34="","",P34*0.5)</f>
        <v/>
      </c>
      <c r="S34" s="4"/>
    </row>
    <row r="35" spans="1:19" ht="21.75" customHeight="1" x14ac:dyDescent="0.15">
      <c r="A35" s="4"/>
      <c r="B35" s="61"/>
      <c r="C35" s="39"/>
      <c r="D35" s="36" t="s">
        <v>57</v>
      </c>
      <c r="E35" s="37"/>
      <c r="F35" s="38"/>
      <c r="G35" s="52"/>
      <c r="H35" s="41" t="s">
        <v>61</v>
      </c>
      <c r="I35" s="41" t="str">
        <f>IF(G35="","",G35*0.75)</f>
        <v/>
      </c>
      <c r="J35" s="52"/>
      <c r="K35" s="41" t="s">
        <v>61</v>
      </c>
      <c r="L35" s="41" t="str">
        <f>IF(J35="","",J35*0.75)</f>
        <v/>
      </c>
      <c r="M35" s="52"/>
      <c r="N35" s="41" t="s">
        <v>61</v>
      </c>
      <c r="O35" s="41" t="str">
        <f>IF(M35="","",M35*0.75)</f>
        <v/>
      </c>
      <c r="P35" s="52"/>
      <c r="Q35" s="41" t="s">
        <v>61</v>
      </c>
      <c r="R35" s="41" t="str">
        <f>IF(P35="","",P35*0.75)</f>
        <v/>
      </c>
      <c r="S35" s="4"/>
    </row>
    <row r="36" spans="1:19" ht="21.75" customHeight="1" x14ac:dyDescent="0.15">
      <c r="A36" s="4"/>
      <c r="B36" s="61"/>
      <c r="C36" s="39"/>
      <c r="D36" s="36" t="s">
        <v>58</v>
      </c>
      <c r="E36" s="37"/>
      <c r="F36" s="38"/>
      <c r="G36" s="53"/>
      <c r="H36" s="43"/>
      <c r="I36" s="43"/>
      <c r="J36" s="53"/>
      <c r="K36" s="43"/>
      <c r="L36" s="43"/>
      <c r="M36" s="53"/>
      <c r="N36" s="43"/>
      <c r="O36" s="43"/>
      <c r="P36" s="53"/>
      <c r="Q36" s="43"/>
      <c r="R36" s="43"/>
      <c r="S36" s="4"/>
    </row>
    <row r="37" spans="1:19" ht="21.75" customHeight="1" x14ac:dyDescent="0.15">
      <c r="A37" s="4"/>
      <c r="B37" s="61"/>
      <c r="C37" s="39"/>
      <c r="D37" s="36" t="s">
        <v>59</v>
      </c>
      <c r="E37" s="37"/>
      <c r="F37" s="38"/>
      <c r="G37" s="52"/>
      <c r="H37" s="41" t="s">
        <v>62</v>
      </c>
      <c r="I37" s="41" t="str">
        <f>IF(G37="","",G37*1)</f>
        <v/>
      </c>
      <c r="J37" s="52"/>
      <c r="K37" s="41" t="s">
        <v>62</v>
      </c>
      <c r="L37" s="41" t="str">
        <f>IF(J37="","",J37*1)</f>
        <v/>
      </c>
      <c r="M37" s="52"/>
      <c r="N37" s="41" t="s">
        <v>62</v>
      </c>
      <c r="O37" s="41" t="str">
        <f>IF(M37="","",M37*1)</f>
        <v/>
      </c>
      <c r="P37" s="52"/>
      <c r="Q37" s="41" t="s">
        <v>62</v>
      </c>
      <c r="R37" s="41" t="str">
        <f>IF(P37="","",P37*1)</f>
        <v/>
      </c>
      <c r="S37" s="4"/>
    </row>
    <row r="38" spans="1:19" ht="21.75" customHeight="1" x14ac:dyDescent="0.15">
      <c r="A38" s="4"/>
      <c r="B38" s="61"/>
      <c r="C38" s="39"/>
      <c r="D38" s="36" t="s">
        <v>60</v>
      </c>
      <c r="E38" s="37"/>
      <c r="F38" s="38"/>
      <c r="G38" s="53"/>
      <c r="H38" s="43"/>
      <c r="I38" s="43"/>
      <c r="J38" s="53"/>
      <c r="K38" s="43"/>
      <c r="L38" s="43"/>
      <c r="M38" s="53"/>
      <c r="N38" s="43"/>
      <c r="O38" s="43"/>
      <c r="P38" s="53"/>
      <c r="Q38" s="43"/>
      <c r="R38" s="43"/>
      <c r="S38" s="4"/>
    </row>
    <row r="39" spans="1:19" ht="21.75" customHeight="1" thickBot="1" x14ac:dyDescent="0.2">
      <c r="A39" s="4"/>
      <c r="B39" s="62"/>
      <c r="C39" s="35" t="s">
        <v>37</v>
      </c>
      <c r="D39" s="54" t="s">
        <v>10</v>
      </c>
      <c r="E39" s="55"/>
      <c r="F39" s="56"/>
      <c r="G39" s="8"/>
      <c r="H39" s="27"/>
      <c r="I39" s="7" t="str">
        <f>IF(G39="","",G39)</f>
        <v/>
      </c>
      <c r="J39" s="8"/>
      <c r="K39" s="27"/>
      <c r="L39" s="7" t="str">
        <f>IF(J39="","",J39)</f>
        <v/>
      </c>
      <c r="M39" s="8"/>
      <c r="N39" s="27"/>
      <c r="O39" s="7" t="str">
        <f>IF(M39="","",M39)</f>
        <v/>
      </c>
      <c r="P39" s="8"/>
      <c r="Q39" s="27"/>
      <c r="R39" s="7" t="str">
        <f>IF(P39="","",P39)</f>
        <v/>
      </c>
      <c r="S39" s="4"/>
    </row>
    <row r="40" spans="1:19" ht="21.75" customHeight="1" thickBot="1" x14ac:dyDescent="0.2">
      <c r="A40" s="4"/>
      <c r="B40" s="57" t="s">
        <v>21</v>
      </c>
      <c r="C40" s="57"/>
      <c r="D40" s="57"/>
      <c r="E40" s="57"/>
      <c r="F40" s="57"/>
      <c r="G40" s="60"/>
      <c r="H40" s="59"/>
      <c r="I40" s="34" t="str">
        <f>IF(AND(I27="",I30="",I32="",I34="",I35="",I37="",I39=""),"",SUM(I27:I39))</f>
        <v/>
      </c>
      <c r="J40" s="60"/>
      <c r="K40" s="59"/>
      <c r="L40" s="34" t="str">
        <f>IF(AND(L27="",L30="",L32="",L34="",L35="",L37="",L39=""),"",SUM(L27:L39))</f>
        <v/>
      </c>
      <c r="M40" s="60"/>
      <c r="N40" s="59"/>
      <c r="O40" s="34" t="str">
        <f>IF(AND(O27="",O30="",O32="",O34="",O35="",O37="",O39=""),"",SUM(O27:O39))</f>
        <v/>
      </c>
      <c r="P40" s="60"/>
      <c r="Q40" s="59"/>
      <c r="R40" s="34" t="str">
        <f>IF(AND(R27="",R30="",R32="",R34="",R35="",R37="",R39=""),"",SUM(R27:R39))</f>
        <v/>
      </c>
      <c r="S40" s="4"/>
    </row>
    <row r="41" spans="1:19" ht="21.75" customHeight="1" x14ac:dyDescent="0.15">
      <c r="A41" s="4"/>
      <c r="B41" s="63"/>
      <c r="C41" s="64"/>
      <c r="D41" s="64"/>
      <c r="E41" s="64"/>
      <c r="F41" s="65"/>
      <c r="G41" s="4"/>
      <c r="H41" s="31" t="s">
        <v>63</v>
      </c>
      <c r="I41" s="11" t="str">
        <f>IF(G40="した",IF(I40="","",ROUND((I40/7*6),2)),"")</f>
        <v/>
      </c>
      <c r="J41" s="4"/>
      <c r="K41" s="31" t="s">
        <v>63</v>
      </c>
      <c r="L41" s="11" t="str">
        <f>IF(J40="した",IF(L40="","",ROUND((L40/7*6),2)),"")</f>
        <v/>
      </c>
      <c r="M41" s="4"/>
      <c r="N41" s="31" t="s">
        <v>63</v>
      </c>
      <c r="O41" s="11" t="str">
        <f>IF(M40="した",IF(O40="","",ROUND((O40/7*6),2)),"")</f>
        <v/>
      </c>
      <c r="P41" s="4"/>
      <c r="Q41" s="31" t="s">
        <v>63</v>
      </c>
      <c r="R41" s="11" t="str">
        <f>IF(P40="した",IF(R40="","",ROUND((R40/7*6),2)),"")</f>
        <v/>
      </c>
      <c r="S41" s="4"/>
    </row>
    <row r="42" spans="1:19" ht="7.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5.75" customHeight="1" x14ac:dyDescent="0.15">
      <c r="A43" s="4"/>
      <c r="B43" s="2"/>
      <c r="C43" s="3"/>
      <c r="D43" s="36" t="s">
        <v>31</v>
      </c>
      <c r="E43" s="37"/>
      <c r="F43" s="38"/>
      <c r="G43" s="39" t="s">
        <v>27</v>
      </c>
      <c r="H43" s="39"/>
      <c r="I43" s="39"/>
      <c r="J43" s="39" t="s">
        <v>28</v>
      </c>
      <c r="K43" s="39"/>
      <c r="L43" s="39"/>
      <c r="M43" s="39" t="s">
        <v>29</v>
      </c>
      <c r="N43" s="39"/>
      <c r="O43" s="39"/>
      <c r="P43" s="39" t="s">
        <v>30</v>
      </c>
      <c r="Q43" s="39"/>
      <c r="R43" s="39"/>
      <c r="S43" s="4"/>
    </row>
    <row r="44" spans="1:19" ht="15.75" customHeight="1" x14ac:dyDescent="0.15">
      <c r="A44" s="4"/>
      <c r="B44" s="5"/>
      <c r="C44" s="6"/>
      <c r="D44" s="36" t="s">
        <v>72</v>
      </c>
      <c r="E44" s="37"/>
      <c r="F44" s="38"/>
      <c r="G44" s="25" t="s">
        <v>4</v>
      </c>
      <c r="H44" s="26" t="s">
        <v>5</v>
      </c>
      <c r="I44" s="7" t="s">
        <v>6</v>
      </c>
      <c r="J44" s="25" t="s">
        <v>4</v>
      </c>
      <c r="K44" s="26" t="s">
        <v>5</v>
      </c>
      <c r="L44" s="7" t="s">
        <v>6</v>
      </c>
      <c r="M44" s="25" t="s">
        <v>4</v>
      </c>
      <c r="N44" s="26" t="s">
        <v>5</v>
      </c>
      <c r="O44" s="26" t="s">
        <v>6</v>
      </c>
      <c r="P44" s="26" t="s">
        <v>6</v>
      </c>
      <c r="Q44" s="26" t="s">
        <v>6</v>
      </c>
      <c r="R44" s="26" t="s">
        <v>6</v>
      </c>
      <c r="S44" s="4"/>
    </row>
    <row r="45" spans="1:19" ht="21.75" customHeight="1" x14ac:dyDescent="0.15">
      <c r="A45" s="4"/>
      <c r="B45" s="39" t="s">
        <v>22</v>
      </c>
      <c r="C45" s="39"/>
      <c r="D45" s="36" t="s">
        <v>8</v>
      </c>
      <c r="E45" s="37"/>
      <c r="F45" s="38"/>
      <c r="G45" s="40"/>
      <c r="H45" s="39" t="s">
        <v>54</v>
      </c>
      <c r="I45" s="41" t="str">
        <f>IF(G45="","",G45*0.5)</f>
        <v/>
      </c>
      <c r="J45" s="40"/>
      <c r="K45" s="39" t="s">
        <v>54</v>
      </c>
      <c r="L45" s="41" t="str">
        <f>IF(J45="","",J45*0.5)</f>
        <v/>
      </c>
      <c r="M45" s="40"/>
      <c r="N45" s="39" t="s">
        <v>54</v>
      </c>
      <c r="O45" s="41" t="str">
        <f>IF(M45="","",M45*0.5)</f>
        <v/>
      </c>
      <c r="P45" s="66"/>
      <c r="Q45" s="39" t="s">
        <v>54</v>
      </c>
      <c r="R45" s="67"/>
      <c r="S45" s="4"/>
    </row>
    <row r="46" spans="1:19" ht="21.75" customHeight="1" x14ac:dyDescent="0.15">
      <c r="A46" s="4"/>
      <c r="B46" s="39"/>
      <c r="C46" s="39"/>
      <c r="D46" s="36" t="s">
        <v>55</v>
      </c>
      <c r="E46" s="37"/>
      <c r="F46" s="38"/>
      <c r="G46" s="40"/>
      <c r="H46" s="39"/>
      <c r="I46" s="42"/>
      <c r="J46" s="40"/>
      <c r="K46" s="39"/>
      <c r="L46" s="42"/>
      <c r="M46" s="40"/>
      <c r="N46" s="39"/>
      <c r="O46" s="42"/>
      <c r="P46" s="66"/>
      <c r="Q46" s="39"/>
      <c r="R46" s="68"/>
      <c r="S46" s="4"/>
    </row>
    <row r="47" spans="1:19" ht="21.75" customHeight="1" x14ac:dyDescent="0.15">
      <c r="A47" s="4"/>
      <c r="B47" s="39"/>
      <c r="C47" s="39"/>
      <c r="D47" s="36" t="s">
        <v>56</v>
      </c>
      <c r="E47" s="37"/>
      <c r="F47" s="38"/>
      <c r="G47" s="40"/>
      <c r="H47" s="39"/>
      <c r="I47" s="43"/>
      <c r="J47" s="40"/>
      <c r="K47" s="39"/>
      <c r="L47" s="43"/>
      <c r="M47" s="40"/>
      <c r="N47" s="39"/>
      <c r="O47" s="43"/>
      <c r="P47" s="66"/>
      <c r="Q47" s="39"/>
      <c r="R47" s="69"/>
      <c r="S47" s="4"/>
    </row>
    <row r="48" spans="1:19" ht="21.75" customHeight="1" x14ac:dyDescent="0.15">
      <c r="A48" s="4"/>
      <c r="B48" s="39"/>
      <c r="C48" s="39"/>
      <c r="D48" s="36" t="s">
        <v>57</v>
      </c>
      <c r="E48" s="37"/>
      <c r="F48" s="38"/>
      <c r="G48" s="52"/>
      <c r="H48" s="41" t="s">
        <v>35</v>
      </c>
      <c r="I48" s="41" t="str">
        <f>IF(G48="","",G48*0.75)</f>
        <v/>
      </c>
      <c r="J48" s="52"/>
      <c r="K48" s="41" t="s">
        <v>35</v>
      </c>
      <c r="L48" s="41" t="str">
        <f>IF(J48="","",J48*0.75)</f>
        <v/>
      </c>
      <c r="M48" s="52"/>
      <c r="N48" s="41" t="s">
        <v>35</v>
      </c>
      <c r="O48" s="41" t="str">
        <f>IF(M48="","",M48*0.75)</f>
        <v/>
      </c>
      <c r="P48" s="67"/>
      <c r="Q48" s="41" t="s">
        <v>35</v>
      </c>
      <c r="R48" s="67"/>
      <c r="S48" s="4"/>
    </row>
    <row r="49" spans="1:20" ht="21.75" customHeight="1" x14ac:dyDescent="0.15">
      <c r="A49" s="4"/>
      <c r="B49" s="39"/>
      <c r="C49" s="39"/>
      <c r="D49" s="36" t="s">
        <v>58</v>
      </c>
      <c r="E49" s="37"/>
      <c r="F49" s="38"/>
      <c r="G49" s="53"/>
      <c r="H49" s="43"/>
      <c r="I49" s="43"/>
      <c r="J49" s="53"/>
      <c r="K49" s="43"/>
      <c r="L49" s="43"/>
      <c r="M49" s="53"/>
      <c r="N49" s="43"/>
      <c r="O49" s="43"/>
      <c r="P49" s="69"/>
      <c r="Q49" s="43"/>
      <c r="R49" s="69"/>
      <c r="S49" s="4"/>
    </row>
    <row r="50" spans="1:20" ht="21.75" customHeight="1" x14ac:dyDescent="0.15">
      <c r="A50" s="4"/>
      <c r="B50" s="39"/>
      <c r="C50" s="39"/>
      <c r="D50" s="36" t="s">
        <v>59</v>
      </c>
      <c r="E50" s="37"/>
      <c r="F50" s="38"/>
      <c r="G50" s="52"/>
      <c r="H50" s="41" t="s">
        <v>33</v>
      </c>
      <c r="I50" s="41" t="str">
        <f>IF(G50="","",G50*1)</f>
        <v/>
      </c>
      <c r="J50" s="52"/>
      <c r="K50" s="41" t="s">
        <v>33</v>
      </c>
      <c r="L50" s="41" t="str">
        <f>IF(J50="","",J50*1)</f>
        <v/>
      </c>
      <c r="M50" s="52"/>
      <c r="N50" s="41" t="s">
        <v>33</v>
      </c>
      <c r="O50" s="41" t="str">
        <f>IF(M50="","",M50*1)</f>
        <v/>
      </c>
      <c r="P50" s="67"/>
      <c r="Q50" s="41" t="s">
        <v>33</v>
      </c>
      <c r="R50" s="67"/>
      <c r="S50" s="4"/>
    </row>
    <row r="51" spans="1:20" ht="21.75" customHeight="1" x14ac:dyDescent="0.15">
      <c r="A51" s="4"/>
      <c r="B51" s="39"/>
      <c r="C51" s="39"/>
      <c r="D51" s="36" t="s">
        <v>60</v>
      </c>
      <c r="E51" s="37"/>
      <c r="F51" s="38"/>
      <c r="G51" s="53"/>
      <c r="H51" s="43"/>
      <c r="I51" s="43"/>
      <c r="J51" s="53"/>
      <c r="K51" s="43"/>
      <c r="L51" s="43"/>
      <c r="M51" s="53"/>
      <c r="N51" s="43"/>
      <c r="O51" s="43"/>
      <c r="P51" s="69"/>
      <c r="Q51" s="43"/>
      <c r="R51" s="69"/>
      <c r="S51" s="4"/>
    </row>
    <row r="52" spans="1:20" ht="21.75" customHeight="1" x14ac:dyDescent="0.15">
      <c r="A52" s="4"/>
      <c r="B52" s="61" t="s">
        <v>73</v>
      </c>
      <c r="C52" s="39" t="s">
        <v>36</v>
      </c>
      <c r="D52" s="36" t="s">
        <v>74</v>
      </c>
      <c r="E52" s="37"/>
      <c r="F52" s="38"/>
      <c r="G52" s="29"/>
      <c r="H52" s="26" t="s">
        <v>34</v>
      </c>
      <c r="I52" s="33" t="str">
        <f>IF(G52="","",G52*0.5)</f>
        <v/>
      </c>
      <c r="J52" s="29"/>
      <c r="K52" s="26" t="s">
        <v>34</v>
      </c>
      <c r="L52" s="33" t="str">
        <f>IF(J52="","",J52*0.5)</f>
        <v/>
      </c>
      <c r="M52" s="29"/>
      <c r="N52" s="26" t="s">
        <v>34</v>
      </c>
      <c r="O52" s="33" t="str">
        <f>IF(M52="","",M52*0.5)</f>
        <v/>
      </c>
      <c r="P52" s="32"/>
      <c r="Q52" s="26" t="s">
        <v>34</v>
      </c>
      <c r="R52" s="32"/>
      <c r="S52" s="4"/>
    </row>
    <row r="53" spans="1:20" ht="21.75" customHeight="1" x14ac:dyDescent="0.15">
      <c r="A53" s="4"/>
      <c r="B53" s="61"/>
      <c r="C53" s="39"/>
      <c r="D53" s="36" t="s">
        <v>57</v>
      </c>
      <c r="E53" s="37"/>
      <c r="F53" s="38"/>
      <c r="G53" s="52"/>
      <c r="H53" s="41" t="s">
        <v>35</v>
      </c>
      <c r="I53" s="41" t="str">
        <f>IF(G53="","",G53*0.75)</f>
        <v/>
      </c>
      <c r="J53" s="52"/>
      <c r="K53" s="41" t="s">
        <v>35</v>
      </c>
      <c r="L53" s="41" t="str">
        <f>IF(J53="","",J53*0.75)</f>
        <v/>
      </c>
      <c r="M53" s="52"/>
      <c r="N53" s="41" t="s">
        <v>35</v>
      </c>
      <c r="O53" s="41" t="str">
        <f>IF(M53="","",M53*0.75)</f>
        <v/>
      </c>
      <c r="P53" s="67"/>
      <c r="Q53" s="41" t="s">
        <v>35</v>
      </c>
      <c r="R53" s="67"/>
      <c r="S53" s="4"/>
    </row>
    <row r="54" spans="1:20" ht="21.75" customHeight="1" x14ac:dyDescent="0.15">
      <c r="A54" s="4"/>
      <c r="B54" s="61"/>
      <c r="C54" s="39"/>
      <c r="D54" s="36" t="s">
        <v>58</v>
      </c>
      <c r="E54" s="37"/>
      <c r="F54" s="38"/>
      <c r="G54" s="53"/>
      <c r="H54" s="43"/>
      <c r="I54" s="43"/>
      <c r="J54" s="53"/>
      <c r="K54" s="43"/>
      <c r="L54" s="43"/>
      <c r="M54" s="53"/>
      <c r="N54" s="43"/>
      <c r="O54" s="43"/>
      <c r="P54" s="69"/>
      <c r="Q54" s="43"/>
      <c r="R54" s="69"/>
      <c r="S54" s="4"/>
    </row>
    <row r="55" spans="1:20" ht="21.75" customHeight="1" x14ac:dyDescent="0.15">
      <c r="A55" s="4"/>
      <c r="B55" s="61"/>
      <c r="C55" s="39"/>
      <c r="D55" s="36" t="s">
        <v>59</v>
      </c>
      <c r="E55" s="37"/>
      <c r="F55" s="38"/>
      <c r="G55" s="52"/>
      <c r="H55" s="41" t="s">
        <v>33</v>
      </c>
      <c r="I55" s="41" t="str">
        <f>IF(G55="","",G55*1)</f>
        <v/>
      </c>
      <c r="J55" s="52"/>
      <c r="K55" s="41" t="s">
        <v>33</v>
      </c>
      <c r="L55" s="41" t="str">
        <f>IF(J55="","",J55*1)</f>
        <v/>
      </c>
      <c r="M55" s="52"/>
      <c r="N55" s="41" t="s">
        <v>33</v>
      </c>
      <c r="O55" s="41" t="str">
        <f>IF(M55="","",M55*1)</f>
        <v/>
      </c>
      <c r="P55" s="67"/>
      <c r="Q55" s="41" t="s">
        <v>33</v>
      </c>
      <c r="R55" s="67"/>
      <c r="S55" s="4"/>
    </row>
    <row r="56" spans="1:20" ht="21.75" customHeight="1" x14ac:dyDescent="0.15">
      <c r="A56" s="4"/>
      <c r="B56" s="61"/>
      <c r="C56" s="39"/>
      <c r="D56" s="36" t="s">
        <v>60</v>
      </c>
      <c r="E56" s="37"/>
      <c r="F56" s="38"/>
      <c r="G56" s="53"/>
      <c r="H56" s="43"/>
      <c r="I56" s="43"/>
      <c r="J56" s="53"/>
      <c r="K56" s="43"/>
      <c r="L56" s="43"/>
      <c r="M56" s="53"/>
      <c r="N56" s="43"/>
      <c r="O56" s="43"/>
      <c r="P56" s="69"/>
      <c r="Q56" s="43"/>
      <c r="R56" s="69"/>
      <c r="S56" s="4"/>
      <c r="T56" s="22"/>
    </row>
    <row r="57" spans="1:20" ht="21.75" customHeight="1" thickBot="1" x14ac:dyDescent="0.2">
      <c r="A57" s="4"/>
      <c r="B57" s="62"/>
      <c r="C57" s="35" t="s">
        <v>37</v>
      </c>
      <c r="D57" s="54" t="s">
        <v>10</v>
      </c>
      <c r="E57" s="55"/>
      <c r="F57" s="56"/>
      <c r="G57" s="8"/>
      <c r="H57" s="27"/>
      <c r="I57" s="7" t="str">
        <f>IF(G57="","",G57)</f>
        <v/>
      </c>
      <c r="J57" s="8"/>
      <c r="K57" s="27"/>
      <c r="L57" s="7" t="str">
        <f>IF(J57="","",J57)</f>
        <v/>
      </c>
      <c r="M57" s="8"/>
      <c r="N57" s="27"/>
      <c r="O57" s="7" t="str">
        <f>IF(M57="","",M57)</f>
        <v/>
      </c>
      <c r="P57" s="27"/>
      <c r="Q57" s="27"/>
      <c r="R57" s="32"/>
      <c r="S57" s="4"/>
    </row>
    <row r="58" spans="1:20" ht="21.75" customHeight="1" thickBot="1" x14ac:dyDescent="0.2">
      <c r="A58" s="4"/>
      <c r="B58" s="57" t="s">
        <v>21</v>
      </c>
      <c r="C58" s="57"/>
      <c r="D58" s="57"/>
      <c r="E58" s="57"/>
      <c r="F58" s="57"/>
      <c r="G58" s="60"/>
      <c r="H58" s="59"/>
      <c r="I58" s="34" t="str">
        <f>IF(AND(I45="",I48="",I50="",I52="",I53="",I55="",I57=""),"",SUM(I45:I57))</f>
        <v/>
      </c>
      <c r="J58" s="60"/>
      <c r="K58" s="59"/>
      <c r="L58" s="34" t="str">
        <f>IF(AND(L45="",L48="",L50="",L52="",L53="",L55="",L57=""),"",SUM(L45:L57))</f>
        <v/>
      </c>
      <c r="M58" s="60"/>
      <c r="N58" s="59"/>
      <c r="O58" s="34" t="str">
        <f>IF(AND(O45="",O48="",O50="",O52="",O53="",O55="",O57=""),"",SUM(O45:O57))</f>
        <v/>
      </c>
      <c r="P58" s="70"/>
      <c r="Q58" s="71"/>
      <c r="R58" s="12"/>
      <c r="S58" s="4"/>
    </row>
    <row r="59" spans="1:20" ht="21.75" customHeight="1" x14ac:dyDescent="0.15">
      <c r="A59" s="4"/>
      <c r="B59" s="63"/>
      <c r="C59" s="64"/>
      <c r="D59" s="64"/>
      <c r="E59" s="64"/>
      <c r="F59" s="65"/>
      <c r="G59" s="4"/>
      <c r="H59" s="31" t="s">
        <v>38</v>
      </c>
      <c r="I59" s="11" t="str">
        <f>IF(G58="した",IF(I58="","",ROUND((I58/7*6),2)),"")</f>
        <v/>
      </c>
      <c r="J59" s="4"/>
      <c r="K59" s="31" t="s">
        <v>38</v>
      </c>
      <c r="L59" s="11" t="str">
        <f>IF(J58="した",IF(L58="","",ROUND((L58/7*6),2)),"")</f>
        <v/>
      </c>
      <c r="M59" s="4"/>
      <c r="N59" s="31" t="s">
        <v>38</v>
      </c>
      <c r="O59" s="11" t="str">
        <f>IF(M58="した",IF(O58="","",ROUND((O58/7*6),2)),"")</f>
        <v/>
      </c>
      <c r="P59" s="4"/>
      <c r="Q59" s="31" t="s">
        <v>38</v>
      </c>
      <c r="R59" s="32"/>
      <c r="S59" s="4"/>
      <c r="T59" s="4"/>
    </row>
    <row r="60" spans="1:20" ht="7.5" customHeight="1" thickBo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21.75" customHeight="1" thickBot="1" x14ac:dyDescent="0.2">
      <c r="A61" s="4"/>
      <c r="B61" s="4"/>
      <c r="C61" s="4"/>
      <c r="D61" s="26" t="s">
        <v>17</v>
      </c>
      <c r="E61" s="26" t="s">
        <v>0</v>
      </c>
      <c r="F61" s="26" t="s">
        <v>1</v>
      </c>
      <c r="G61" s="26" t="s">
        <v>9</v>
      </c>
      <c r="H61" s="26" t="s">
        <v>2</v>
      </c>
      <c r="I61" s="26" t="s">
        <v>3</v>
      </c>
      <c r="J61" s="26" t="s">
        <v>11</v>
      </c>
      <c r="K61" s="26" t="s">
        <v>12</v>
      </c>
      <c r="L61" s="26" t="s">
        <v>13</v>
      </c>
      <c r="M61" s="26" t="s">
        <v>14</v>
      </c>
      <c r="N61" s="28" t="s">
        <v>15</v>
      </c>
      <c r="O61" s="26" t="s">
        <v>16</v>
      </c>
      <c r="P61" s="28" t="s">
        <v>20</v>
      </c>
      <c r="Q61" s="28" t="s">
        <v>19</v>
      </c>
      <c r="R61" s="24" t="s">
        <v>18</v>
      </c>
      <c r="S61" s="4"/>
      <c r="T61" s="4"/>
    </row>
    <row r="62" spans="1:20" ht="31.5" customHeight="1" thickBot="1" x14ac:dyDescent="0.2">
      <c r="A62" s="4"/>
      <c r="B62" s="4"/>
      <c r="C62" s="4"/>
      <c r="D62" s="26" t="str">
        <f>IF(AND(I22=0,I23=0),,IF(I23="",I22,I23))</f>
        <v/>
      </c>
      <c r="E62" s="26" t="str">
        <f>IF(AND(L22=0,L23=0),,IF(L23="",L22,L23))</f>
        <v/>
      </c>
      <c r="F62" s="26" t="str">
        <f>IF(AND(O22=0,O23=0),,IF(O23="",O22,O23))</f>
        <v/>
      </c>
      <c r="G62" s="26" t="str">
        <f>IF(AND(R22=0,R23=0),,IF(R23="",R22,R23))</f>
        <v/>
      </c>
      <c r="H62" s="26" t="str">
        <f>IF(AND(I40=0,I41=0),,IF(I41="",I40,I41))</f>
        <v/>
      </c>
      <c r="I62" s="26" t="str">
        <f>IF(AND(L40=0,L41=0),,IF(L41="",L40,L41))</f>
        <v/>
      </c>
      <c r="J62" s="26" t="str">
        <f>IF(AND(O40=0,O41=0),,IF(O41="",O40,O41))</f>
        <v/>
      </c>
      <c r="K62" s="26" t="str">
        <f>IF(AND(R40=0,R41=0),,IF(R41="",R40,R41))</f>
        <v/>
      </c>
      <c r="L62" s="26" t="str">
        <f>IF(AND(I58=0,I59=0),,IF(I59="",I58,I59))</f>
        <v/>
      </c>
      <c r="M62" s="26" t="str">
        <f>IF(AND(L58=0,L59=0),,IF(L59="",L58,L59))</f>
        <v/>
      </c>
      <c r="N62" s="26" t="str">
        <f>IF(AND(O58=0,O59=0),,IF(O59="",O58,O59))</f>
        <v/>
      </c>
      <c r="O62" s="32"/>
      <c r="P62" s="28" t="str">
        <f>IF(AND(D62="",E62="",F62="",G62="",H62="",I62="",J62="",K62="",L62="",M62="",N62=""),"",SUM(D62:N62))</f>
        <v/>
      </c>
      <c r="Q62" s="28" t="str">
        <f>IF(SUM(D62:N62)=0,"",COUNT(D62:N62))</f>
        <v/>
      </c>
      <c r="R62" s="24" t="str">
        <f>IF(AND($P$62="",$Q$62=""),"",SUM($P$62/$Q$62))</f>
        <v/>
      </c>
      <c r="S62" s="4"/>
      <c r="T62" s="4"/>
    </row>
    <row r="63" spans="1:20" ht="6" customHeight="1" x14ac:dyDescent="0.15">
      <c r="A63" s="4"/>
      <c r="B63" s="4"/>
      <c r="C63" s="4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4"/>
      <c r="T63" s="4"/>
    </row>
    <row r="64" spans="1:20" ht="6" customHeight="1" thickBo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43.5" customHeight="1" thickBot="1" x14ac:dyDescent="0.2">
      <c r="B65" s="76" t="s">
        <v>47</v>
      </c>
      <c r="C65" s="77"/>
      <c r="D65" s="77"/>
      <c r="E65" s="77"/>
      <c r="F65" s="77"/>
      <c r="G65" s="77"/>
      <c r="H65" s="15"/>
      <c r="I65" s="16"/>
      <c r="J65" s="16"/>
      <c r="K65" s="16"/>
      <c r="L65" s="4"/>
      <c r="M65" s="4"/>
      <c r="N65" s="4"/>
      <c r="O65" s="4"/>
      <c r="P65" s="4"/>
      <c r="Q65" s="4"/>
      <c r="R65" s="4"/>
      <c r="S65" s="4"/>
      <c r="T65" s="4"/>
    </row>
    <row r="66" spans="1:20" ht="8.25" customHeight="1" thickBot="1" x14ac:dyDescent="0.2">
      <c r="A66" s="4"/>
      <c r="B66" s="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21.75" customHeight="1" thickBot="1" x14ac:dyDescent="0.2">
      <c r="A67" s="4"/>
      <c r="B67" s="78" t="s">
        <v>43</v>
      </c>
      <c r="C67" s="78"/>
      <c r="D67" s="78"/>
      <c r="E67" s="78"/>
      <c r="F67" s="79"/>
      <c r="G67" s="80"/>
      <c r="H67" s="14" t="s">
        <v>46</v>
      </c>
      <c r="I67" s="4"/>
      <c r="J67" s="4"/>
      <c r="K67" s="4"/>
      <c r="L67" s="4"/>
      <c r="M67" s="4"/>
      <c r="N67" s="4"/>
      <c r="O67" s="4"/>
      <c r="P67" s="4"/>
      <c r="Q67" s="4"/>
      <c r="R67" s="24" t="s">
        <v>18</v>
      </c>
      <c r="S67" s="4"/>
    </row>
    <row r="68" spans="1:20" ht="21.75" customHeight="1" thickBot="1" x14ac:dyDescent="0.2">
      <c r="A68" s="4"/>
      <c r="B68" s="78" t="s">
        <v>44</v>
      </c>
      <c r="C68" s="78"/>
      <c r="D68" s="78"/>
      <c r="E68" s="78"/>
      <c r="F68" s="81"/>
      <c r="G68" s="82"/>
      <c r="H68" s="14" t="s">
        <v>45</v>
      </c>
      <c r="I68" s="4"/>
      <c r="J68" s="4"/>
      <c r="K68" s="4"/>
      <c r="L68" s="4"/>
      <c r="M68" s="86" t="s">
        <v>64</v>
      </c>
      <c r="N68" s="87"/>
      <c r="O68" s="87"/>
      <c r="P68" s="87"/>
      <c r="Q68" s="87"/>
      <c r="R68" s="90" t="str">
        <f>IF(AND($F$67="",$F$68=""),"",$F$67*0.9*$F$68)</f>
        <v/>
      </c>
      <c r="S68" s="4"/>
    </row>
    <row r="69" spans="1:20" ht="9.75" customHeight="1" thickBo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88"/>
      <c r="N69" s="89"/>
      <c r="O69" s="89"/>
      <c r="P69" s="89"/>
      <c r="Q69" s="89"/>
      <c r="R69" s="90"/>
      <c r="S69" s="4"/>
    </row>
    <row r="70" spans="1:20" ht="9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20" s="23" customFormat="1" ht="22.5" customHeight="1" x14ac:dyDescent="0.2">
      <c r="A71" s="18"/>
      <c r="B71" s="72" t="str">
        <f>"よって、令和　"&amp;$D$3&amp;"　年度に適用される通所介護費の事業所規模は、"</f>
        <v>よって、令和　　年度に適用される通所介護費の事業所規模は、</v>
      </c>
      <c r="C71" s="72"/>
      <c r="D71" s="72"/>
      <c r="E71" s="72"/>
      <c r="F71" s="72"/>
      <c r="G71" s="72"/>
      <c r="H71" s="72"/>
      <c r="I71" s="72"/>
      <c r="J71" s="72"/>
      <c r="K71" s="72"/>
      <c r="L71" s="73" t="str">
        <f>IF(AND($R$62="",$R$68=""),"",IF(AND(0&lt;$R$62,$R$62&lt;=300),"「通常規模型」",IF(AND(300&lt;$R$62,$R$62&lt;=750),"「通常規模型」",IF(AND(750&lt;$R$62,$R$62&lt;=900),"「大規模型(Ⅰ)」",IF(AND(0&lt;$R$68,$R$68&lt;=300),"「通常規模型」",IF(AND(300&lt;$R$68,$R$68&lt;=750),"「通常規模型」",IF(AND(750&lt;$R$68,$R$68&lt;=900),"「大規模型(Ⅰ)」","「大規模型(Ⅱ)」")))))))</f>
        <v/>
      </c>
      <c r="M71" s="73"/>
      <c r="N71" s="73"/>
      <c r="O71" s="73"/>
      <c r="P71" s="74" t="s">
        <v>65</v>
      </c>
      <c r="Q71" s="74"/>
      <c r="R71" s="74"/>
      <c r="S71" s="18"/>
    </row>
    <row r="72" spans="1:20" ht="6.7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20" ht="14.2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17" t="s">
        <v>48</v>
      </c>
      <c r="P73" s="17"/>
      <c r="Q73" s="17"/>
      <c r="R73" s="17"/>
      <c r="S73" s="4"/>
    </row>
    <row r="74" spans="1:20" ht="14.25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75" t="s">
        <v>49</v>
      </c>
      <c r="P74" s="75"/>
      <c r="Q74" s="75" t="s">
        <v>42</v>
      </c>
      <c r="R74" s="75"/>
      <c r="S74" s="4"/>
    </row>
    <row r="75" spans="1:20" ht="14.25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84" t="s">
        <v>66</v>
      </c>
      <c r="P75" s="85"/>
      <c r="Q75" s="84" t="s">
        <v>67</v>
      </c>
      <c r="R75" s="85"/>
      <c r="S75" s="4"/>
    </row>
    <row r="76" spans="1:20" ht="14.2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84" t="s">
        <v>68</v>
      </c>
      <c r="P76" s="85"/>
      <c r="Q76" s="84" t="s">
        <v>69</v>
      </c>
      <c r="R76" s="85"/>
      <c r="S76" s="4"/>
    </row>
    <row r="77" spans="1:20" ht="14.2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84" t="s">
        <v>70</v>
      </c>
      <c r="P77" s="85"/>
      <c r="Q77" s="84" t="s">
        <v>71</v>
      </c>
      <c r="R77" s="85"/>
      <c r="S77" s="4"/>
    </row>
    <row r="78" spans="1:2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83"/>
      <c r="P78" s="83"/>
      <c r="Q78" s="83"/>
      <c r="R78" s="83"/>
      <c r="S78" s="4"/>
    </row>
  </sheetData>
  <sheetProtection sheet="1" objects="1" scenarios="1" selectLockedCells="1"/>
  <dataConsolidate/>
  <mergeCells count="286">
    <mergeCell ref="O78:P78"/>
    <mergeCell ref="Q78:R78"/>
    <mergeCell ref="O75:P75"/>
    <mergeCell ref="Q75:R75"/>
    <mergeCell ref="O76:P76"/>
    <mergeCell ref="Q76:R76"/>
    <mergeCell ref="O77:P77"/>
    <mergeCell ref="Q77:R77"/>
    <mergeCell ref="M68:Q69"/>
    <mergeCell ref="R68:R69"/>
    <mergeCell ref="B71:K71"/>
    <mergeCell ref="L71:O71"/>
    <mergeCell ref="P71:R71"/>
    <mergeCell ref="O74:P74"/>
    <mergeCell ref="Q74:R74"/>
    <mergeCell ref="B59:F59"/>
    <mergeCell ref="B65:G65"/>
    <mergeCell ref="B67:E67"/>
    <mergeCell ref="F67:G67"/>
    <mergeCell ref="B68:E68"/>
    <mergeCell ref="F68:G68"/>
    <mergeCell ref="D57:F57"/>
    <mergeCell ref="B58:F58"/>
    <mergeCell ref="G58:H58"/>
    <mergeCell ref="J58:K58"/>
    <mergeCell ref="M58:N58"/>
    <mergeCell ref="P58:Q58"/>
    <mergeCell ref="K55:K56"/>
    <mergeCell ref="L55:L56"/>
    <mergeCell ref="M55:M56"/>
    <mergeCell ref="N55:N56"/>
    <mergeCell ref="O55:O56"/>
    <mergeCell ref="P55:P56"/>
    <mergeCell ref="B52:B57"/>
    <mergeCell ref="C52:C56"/>
    <mergeCell ref="D52:F52"/>
    <mergeCell ref="O53:O54"/>
    <mergeCell ref="P53:P54"/>
    <mergeCell ref="Q53:Q54"/>
    <mergeCell ref="R53:R54"/>
    <mergeCell ref="D54:F54"/>
    <mergeCell ref="D55:F55"/>
    <mergeCell ref="G55:G56"/>
    <mergeCell ref="H55:H56"/>
    <mergeCell ref="I55:I56"/>
    <mergeCell ref="J55:J56"/>
    <mergeCell ref="I53:I54"/>
    <mergeCell ref="J53:J54"/>
    <mergeCell ref="K53:K54"/>
    <mergeCell ref="L53:L54"/>
    <mergeCell ref="M53:M54"/>
    <mergeCell ref="N53:N54"/>
    <mergeCell ref="D53:F53"/>
    <mergeCell ref="G53:G54"/>
    <mergeCell ref="H53:H54"/>
    <mergeCell ref="Q55:Q56"/>
    <mergeCell ref="R55:R56"/>
    <mergeCell ref="D56:F56"/>
    <mergeCell ref="M50:M51"/>
    <mergeCell ref="N50:N51"/>
    <mergeCell ref="O50:O51"/>
    <mergeCell ref="P50:P51"/>
    <mergeCell ref="Q50:Q51"/>
    <mergeCell ref="R50:R51"/>
    <mergeCell ref="Q48:Q49"/>
    <mergeCell ref="R48:R49"/>
    <mergeCell ref="D49:F49"/>
    <mergeCell ref="D50:F50"/>
    <mergeCell ref="G50:G51"/>
    <mergeCell ref="H50:H51"/>
    <mergeCell ref="I50:I51"/>
    <mergeCell ref="J50:J51"/>
    <mergeCell ref="K50:K51"/>
    <mergeCell ref="L50:L51"/>
    <mergeCell ref="K48:K49"/>
    <mergeCell ref="L48:L49"/>
    <mergeCell ref="M48:M49"/>
    <mergeCell ref="N48:N49"/>
    <mergeCell ref="O48:O49"/>
    <mergeCell ref="P48:P49"/>
    <mergeCell ref="P45:P47"/>
    <mergeCell ref="Q45:Q47"/>
    <mergeCell ref="R45:R47"/>
    <mergeCell ref="D46:F46"/>
    <mergeCell ref="D47:F47"/>
    <mergeCell ref="D48:F48"/>
    <mergeCell ref="G48:G49"/>
    <mergeCell ref="H48:H49"/>
    <mergeCell ref="I48:I49"/>
    <mergeCell ref="J48:J49"/>
    <mergeCell ref="J45:J47"/>
    <mergeCell ref="K45:K47"/>
    <mergeCell ref="L45:L47"/>
    <mergeCell ref="M45:M47"/>
    <mergeCell ref="N45:N47"/>
    <mergeCell ref="O45:O47"/>
    <mergeCell ref="D44:F44"/>
    <mergeCell ref="B45:C51"/>
    <mergeCell ref="D45:F45"/>
    <mergeCell ref="G45:G47"/>
    <mergeCell ref="H45:H47"/>
    <mergeCell ref="I45:I47"/>
    <mergeCell ref="D51:F51"/>
    <mergeCell ref="B41:F41"/>
    <mergeCell ref="D43:F43"/>
    <mergeCell ref="G43:I43"/>
    <mergeCell ref="J43:L43"/>
    <mergeCell ref="M43:O43"/>
    <mergeCell ref="P43:R43"/>
    <mergeCell ref="Q37:Q38"/>
    <mergeCell ref="R37:R38"/>
    <mergeCell ref="D38:F38"/>
    <mergeCell ref="D39:F39"/>
    <mergeCell ref="B40:F40"/>
    <mergeCell ref="G40:H40"/>
    <mergeCell ref="J40:K40"/>
    <mergeCell ref="M40:N40"/>
    <mergeCell ref="P40:Q40"/>
    <mergeCell ref="K37:K38"/>
    <mergeCell ref="L37:L38"/>
    <mergeCell ref="M37:M38"/>
    <mergeCell ref="N37:N38"/>
    <mergeCell ref="O37:O38"/>
    <mergeCell ref="P37:P38"/>
    <mergeCell ref="B34:B39"/>
    <mergeCell ref="C34:C38"/>
    <mergeCell ref="D34:F34"/>
    <mergeCell ref="O35:O36"/>
    <mergeCell ref="P35:P36"/>
    <mergeCell ref="Q35:Q36"/>
    <mergeCell ref="R35:R36"/>
    <mergeCell ref="D36:F36"/>
    <mergeCell ref="D37:F37"/>
    <mergeCell ref="G37:G38"/>
    <mergeCell ref="H37:H38"/>
    <mergeCell ref="I37:I38"/>
    <mergeCell ref="J37:J38"/>
    <mergeCell ref="I35:I36"/>
    <mergeCell ref="J35:J36"/>
    <mergeCell ref="K35:K36"/>
    <mergeCell ref="L35:L36"/>
    <mergeCell ref="M35:M36"/>
    <mergeCell ref="N35:N36"/>
    <mergeCell ref="D35:F35"/>
    <mergeCell ref="G35:G36"/>
    <mergeCell ref="H35:H36"/>
    <mergeCell ref="N32:N33"/>
    <mergeCell ref="O32:O33"/>
    <mergeCell ref="P32:P33"/>
    <mergeCell ref="Q32:Q33"/>
    <mergeCell ref="R32:R33"/>
    <mergeCell ref="D33:F33"/>
    <mergeCell ref="R30:R31"/>
    <mergeCell ref="D31:F31"/>
    <mergeCell ref="D32:F32"/>
    <mergeCell ref="G32:G33"/>
    <mergeCell ref="H32:H33"/>
    <mergeCell ref="I32:I33"/>
    <mergeCell ref="J32:J33"/>
    <mergeCell ref="K32:K33"/>
    <mergeCell ref="L32:L33"/>
    <mergeCell ref="M32:M33"/>
    <mergeCell ref="L30:L31"/>
    <mergeCell ref="M30:M31"/>
    <mergeCell ref="N30:N31"/>
    <mergeCell ref="O30:O31"/>
    <mergeCell ref="P30:P31"/>
    <mergeCell ref="Q30:Q31"/>
    <mergeCell ref="Q27:Q29"/>
    <mergeCell ref="R27:R29"/>
    <mergeCell ref="D28:F28"/>
    <mergeCell ref="D29:F29"/>
    <mergeCell ref="D30:F30"/>
    <mergeCell ref="G30:G31"/>
    <mergeCell ref="H30:H31"/>
    <mergeCell ref="I30:I31"/>
    <mergeCell ref="J30:J31"/>
    <mergeCell ref="K30:K31"/>
    <mergeCell ref="K27:K29"/>
    <mergeCell ref="L27:L29"/>
    <mergeCell ref="M27:M29"/>
    <mergeCell ref="N27:N29"/>
    <mergeCell ref="O27:O29"/>
    <mergeCell ref="P27:P29"/>
    <mergeCell ref="B27:C33"/>
    <mergeCell ref="D27:F27"/>
    <mergeCell ref="G27:G29"/>
    <mergeCell ref="H27:H29"/>
    <mergeCell ref="I27:I29"/>
    <mergeCell ref="J27:J29"/>
    <mergeCell ref="D25:F25"/>
    <mergeCell ref="G25:I25"/>
    <mergeCell ref="J25:L25"/>
    <mergeCell ref="M25:O25"/>
    <mergeCell ref="P25:R25"/>
    <mergeCell ref="D26:F26"/>
    <mergeCell ref="Q19:Q20"/>
    <mergeCell ref="R19:R20"/>
    <mergeCell ref="D20:F20"/>
    <mergeCell ref="D21:F21"/>
    <mergeCell ref="B22:F22"/>
    <mergeCell ref="G22:H22"/>
    <mergeCell ref="J22:K22"/>
    <mergeCell ref="M22:N22"/>
    <mergeCell ref="P22:Q22"/>
    <mergeCell ref="K19:K20"/>
    <mergeCell ref="L19:L20"/>
    <mergeCell ref="M19:M20"/>
    <mergeCell ref="N19:N20"/>
    <mergeCell ref="O19:O20"/>
    <mergeCell ref="P19:P20"/>
    <mergeCell ref="B16:B21"/>
    <mergeCell ref="C16:C20"/>
    <mergeCell ref="D16:F16"/>
    <mergeCell ref="O17:O18"/>
    <mergeCell ref="P17:P18"/>
    <mergeCell ref="Q17:Q18"/>
    <mergeCell ref="R17:R18"/>
    <mergeCell ref="D18:F18"/>
    <mergeCell ref="D19:F19"/>
    <mergeCell ref="G19:G20"/>
    <mergeCell ref="H19:H20"/>
    <mergeCell ref="I19:I20"/>
    <mergeCell ref="J19:J20"/>
    <mergeCell ref="I17:I18"/>
    <mergeCell ref="J17:J18"/>
    <mergeCell ref="K17:K18"/>
    <mergeCell ref="L17:L18"/>
    <mergeCell ref="M17:M18"/>
    <mergeCell ref="N17:N18"/>
    <mergeCell ref="D17:F17"/>
    <mergeCell ref="G17:G18"/>
    <mergeCell ref="H17:H18"/>
    <mergeCell ref="P14:P15"/>
    <mergeCell ref="Q14:Q15"/>
    <mergeCell ref="R14:R15"/>
    <mergeCell ref="Q12:Q13"/>
    <mergeCell ref="R12:R13"/>
    <mergeCell ref="D13:F13"/>
    <mergeCell ref="D14:F14"/>
    <mergeCell ref="G14:G15"/>
    <mergeCell ref="H14:H15"/>
    <mergeCell ref="I14:I15"/>
    <mergeCell ref="J14:J15"/>
    <mergeCell ref="K14:K15"/>
    <mergeCell ref="L14:L15"/>
    <mergeCell ref="K12:K13"/>
    <mergeCell ref="L12:L13"/>
    <mergeCell ref="M12:M13"/>
    <mergeCell ref="N12:N13"/>
    <mergeCell ref="O12:O13"/>
    <mergeCell ref="P12:P13"/>
    <mergeCell ref="J12:J13"/>
    <mergeCell ref="J9:J11"/>
    <mergeCell ref="K9:K11"/>
    <mergeCell ref="L9:L11"/>
    <mergeCell ref="M9:M11"/>
    <mergeCell ref="N9:N11"/>
    <mergeCell ref="O9:O11"/>
    <mergeCell ref="M14:M15"/>
    <mergeCell ref="N14:N15"/>
    <mergeCell ref="O14:O15"/>
    <mergeCell ref="D8:F8"/>
    <mergeCell ref="B9:C15"/>
    <mergeCell ref="D9:F9"/>
    <mergeCell ref="G9:G11"/>
    <mergeCell ref="H9:H11"/>
    <mergeCell ref="I9:I11"/>
    <mergeCell ref="D15:F15"/>
    <mergeCell ref="B1:R1"/>
    <mergeCell ref="C2:K2"/>
    <mergeCell ref="B5:F5"/>
    <mergeCell ref="D7:F7"/>
    <mergeCell ref="G7:I7"/>
    <mergeCell ref="J7:L7"/>
    <mergeCell ref="M7:O7"/>
    <mergeCell ref="P7:R7"/>
    <mergeCell ref="P9:P11"/>
    <mergeCell ref="Q9:Q11"/>
    <mergeCell ref="R9:R11"/>
    <mergeCell ref="D10:F10"/>
    <mergeCell ref="D11:F11"/>
    <mergeCell ref="D12:F12"/>
    <mergeCell ref="G12:G13"/>
    <mergeCell ref="H12:H13"/>
    <mergeCell ref="I12:I13"/>
  </mergeCells>
  <phoneticPr fontId="1"/>
  <conditionalFormatting sqref="I22 L22 O22 R22">
    <cfRule type="expression" dxfId="23" priority="22">
      <formula>$G$22="&lt;した&gt;"</formula>
    </cfRule>
    <cfRule type="cellIs" dxfId="22" priority="23" operator="equal">
      <formula>$G$22="&lt;した&gt;"</formula>
    </cfRule>
    <cfRule type="expression" dxfId="21" priority="24">
      <formula>$G$22="&lt;した&gt;"</formula>
    </cfRule>
  </conditionalFormatting>
  <conditionalFormatting sqref="I40">
    <cfRule type="expression" dxfId="20" priority="19">
      <formula>$G$22="&lt;した&gt;"</formula>
    </cfRule>
    <cfRule type="cellIs" dxfId="19" priority="20" operator="equal">
      <formula>$G$22="&lt;した&gt;"</formula>
    </cfRule>
    <cfRule type="expression" dxfId="18" priority="21">
      <formula>$G$22="&lt;した&gt;"</formula>
    </cfRule>
  </conditionalFormatting>
  <conditionalFormatting sqref="L40">
    <cfRule type="expression" dxfId="17" priority="16">
      <formula>$G$22="&lt;した&gt;"</formula>
    </cfRule>
    <cfRule type="cellIs" dxfId="16" priority="17" operator="equal">
      <formula>$G$22="&lt;した&gt;"</formula>
    </cfRule>
    <cfRule type="expression" dxfId="15" priority="18">
      <formula>$G$22="&lt;した&gt;"</formula>
    </cfRule>
  </conditionalFormatting>
  <conditionalFormatting sqref="O40">
    <cfRule type="expression" dxfId="14" priority="13">
      <formula>$G$22="&lt;した&gt;"</formula>
    </cfRule>
    <cfRule type="cellIs" dxfId="13" priority="14" operator="equal">
      <formula>$G$22="&lt;した&gt;"</formula>
    </cfRule>
    <cfRule type="expression" dxfId="12" priority="15">
      <formula>$G$22="&lt;した&gt;"</formula>
    </cfRule>
  </conditionalFormatting>
  <conditionalFormatting sqref="R40">
    <cfRule type="expression" dxfId="11" priority="10">
      <formula>$G$22="&lt;した&gt;"</formula>
    </cfRule>
    <cfRule type="cellIs" dxfId="10" priority="11" operator="equal">
      <formula>$G$22="&lt;した&gt;"</formula>
    </cfRule>
    <cfRule type="expression" dxfId="9" priority="12">
      <formula>$G$22="&lt;した&gt;"</formula>
    </cfRule>
  </conditionalFormatting>
  <conditionalFormatting sqref="I58">
    <cfRule type="expression" dxfId="8" priority="7">
      <formula>$G$22="&lt;した&gt;"</formula>
    </cfRule>
    <cfRule type="cellIs" dxfId="7" priority="8" operator="equal">
      <formula>$G$22="&lt;した&gt;"</formula>
    </cfRule>
    <cfRule type="expression" dxfId="6" priority="9">
      <formula>$G$22="&lt;した&gt;"</formula>
    </cfRule>
  </conditionalFormatting>
  <conditionalFormatting sqref="L58">
    <cfRule type="expression" dxfId="5" priority="4">
      <formula>$G$22="&lt;した&gt;"</formula>
    </cfRule>
    <cfRule type="cellIs" dxfId="4" priority="5" operator="equal">
      <formula>$G$22="&lt;した&gt;"</formula>
    </cfRule>
    <cfRule type="expression" dxfId="3" priority="6">
      <formula>$G$22="&lt;した&gt;"</formula>
    </cfRule>
  </conditionalFormatting>
  <conditionalFormatting sqref="O58">
    <cfRule type="expression" dxfId="2" priority="1">
      <formula>$G$22="&lt;した&gt;"</formula>
    </cfRule>
    <cfRule type="cellIs" dxfId="1" priority="2" operator="equal">
      <formula>$G$22="&lt;した&gt;"</formula>
    </cfRule>
    <cfRule type="expression" dxfId="0" priority="3">
      <formula>$G$22="&lt;した&gt;"</formula>
    </cfRule>
  </conditionalFormatting>
  <dataValidations count="17">
    <dataValidation type="custom" allowBlank="1" showInputMessage="1" showErrorMessage="1" error="すでに②欄または「前年度実績が６月未満の事業所等」欄に入力されています。" sqref="M19 P19 J19 G16:G17 J17 M17 P17 G19">
      <formula1>AND($R$68="",SUM($G$21)=0)</formula1>
    </dataValidation>
    <dataValidation type="custom" allowBlank="1" showInputMessage="1" showErrorMessage="1" error="すでに②欄または「前年度実績が６月未満の事業所等」欄に入力されています。" sqref="G35 G37">
      <formula1>AND($R$68="",SUM($G$39)=0)</formula1>
    </dataValidation>
    <dataValidation type="custom" allowBlank="1" showInputMessage="1" showErrorMessage="1" error="すでに②欄または「前年度実績が６月未満の事業所等」欄に入力されています。" sqref="G34">
      <formula1>AND($R$68="",SUM($G$39)=0)</formula1>
    </dataValidation>
    <dataValidation type="custom" allowBlank="1" showInputMessage="1" showErrorMessage="1" error="すでに②欄または「前年度実績が６月未満の事業所等」欄に入力されています。" sqref="J16">
      <formula1>AND($R$68="",SUM($J$21)=0)</formula1>
    </dataValidation>
    <dataValidation type="custom" allowBlank="1" showInputMessage="1" showErrorMessage="1" error="すでに②欄または「前年度実績が６月未満の事業所等」欄に入力されています。" sqref="J34:J35 J37">
      <formula1>AND($R$68="",SUM($J$39)=0)</formula1>
    </dataValidation>
    <dataValidation type="custom" allowBlank="1" showInputMessage="1" showErrorMessage="1" error="すでに②欄または「前年度実績が６月未満の事業所等」欄に入力されています。" sqref="M16">
      <formula1>AND($R$68="",SUM($M$21)=0)</formula1>
    </dataValidation>
    <dataValidation type="custom" allowBlank="1" showInputMessage="1" showErrorMessage="1" error="すでに②欄または「前年度実績が６月未満の事業所等」欄に入力されています。" sqref="M34:M35 M37">
      <formula1>AND($R$68="",SUM($M$39)=0)</formula1>
    </dataValidation>
    <dataValidation type="custom" allowBlank="1" showInputMessage="1" showErrorMessage="1" error="すでに②欄または「前年度実績が６月未満の事業所等」欄に入力されています。" sqref="P16">
      <formula1>AND($R$68="",SUM($P$21)=0)</formula1>
    </dataValidation>
    <dataValidation type="custom" allowBlank="1" showInputMessage="1" showErrorMessage="1" error="すでに②欄または「前年度実績が６月未満の事業所等」欄に入力されています。" sqref="P34:P35 P37">
      <formula1>AND($R$68="",SUM($P$39)=0)</formula1>
    </dataValidation>
    <dataValidation type="custom" allowBlank="1" showInputMessage="1" showErrorMessage="1" error="すでに②欄または「前年度実績が６月未満の事業所等」欄に入力されています。" sqref="J52:J53 J55">
      <formula1>AND($R$68="",SUM($J$57)=0)</formula1>
    </dataValidation>
    <dataValidation type="custom" allowBlank="1" showInputMessage="1" showErrorMessage="1" error="すでに②欄または「前年度実績が６月未満の事業所等」欄に入力されています。" sqref="G52:G53 G55">
      <formula1>AND($R$68="",SUM($G$57)=0)</formula1>
    </dataValidation>
    <dataValidation type="custom" allowBlank="1" showInputMessage="1" showErrorMessage="1" error="すでに②欄または「前年度実績が６月未満の事業所等」欄に入力されています。" sqref="M52:M53 M55">
      <formula1>AND($R$68="",SUM($M$57)=0)</formula1>
    </dataValidation>
    <dataValidation type="custom" allowBlank="1" showInputMessage="1" showErrorMessage="1" error="すでに「前年度実績が６月未満の事業所等」欄に入力されています。" sqref="G50 P32 P27:P30 M27:M30 J27:J30 G27:G30 P9:P12 M9:M12 J9:J12 G9:G12 J50 G32 J32 M32 G45:G48 J45:J48 M45:M48 M50">
      <formula1>$R$68=""</formula1>
    </dataValidation>
    <dataValidation type="custom" allowBlank="1" showInputMessage="1" showErrorMessage="1" error="すでに「前年度実績が６月以上の事業所」欄に入力されています。" sqref="F67:G68">
      <formula1>$R$62=""</formula1>
    </dataValidation>
    <dataValidation type="list" allowBlank="1" showInputMessage="1" showErrorMessage="1" sqref="G22:H22 J22:K22 M22:N22 P22:Q22 G40:H40 J40:K40 M40:N40 P40:Q40 G58:H58 J58:K58 M58:N58">
      <formula1>"した,していない"</formula1>
    </dataValidation>
    <dataValidation type="custom" allowBlank="1" showInputMessage="1" showErrorMessage="1" error="すでに①欄または「前年度実績が６月未満の事業所等」欄に入力されています。" sqref="J21 J57 G57 G39 P21 M21 P39 M39 J39 M57">
      <formula1>AND($R$68="",SUM(G16:G20)=0)</formula1>
    </dataValidation>
    <dataValidation type="custom" allowBlank="1" showInputMessage="1" showErrorMessage="1" error="すでに①欄または「前年度実績が６月未満の事業所等」欄に入力されています。" sqref="G21">
      <formula1>AND($R$68="",SUM(G16:G20)=0)</formula1>
    </dataValidation>
  </dataValidations>
  <printOptions verticalCentered="1"/>
  <pageMargins left="1.0629921259842521" right="0.23622047244094491" top="0.35433070866141736" bottom="0.35433070866141736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H31年度以降用</vt:lpstr>
      <vt:lpstr>H31年度以降用!Print_Area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birthdayflight</dc:creator>
  <cp:lastModifiedBy>下関市情報政策課</cp:lastModifiedBy>
  <cp:lastPrinted>2019-02-04T10:06:11Z</cp:lastPrinted>
  <dcterms:created xsi:type="dcterms:W3CDTF">2013-02-17T06:15:24Z</dcterms:created>
  <dcterms:modified xsi:type="dcterms:W3CDTF">2020-02-05T00:02:20Z</dcterms:modified>
</cp:coreProperties>
</file>