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1_大気\ウェブサイト公開用フォルダ\2022..Update（R3実施 有害大気）\"/>
    </mc:Choice>
  </mc:AlternateContent>
  <bookViews>
    <workbookView xWindow="120" yWindow="120" windowWidth="10320" windowHeight="7710"/>
  </bookViews>
  <sheets>
    <sheet name="R3 環境部" sheetId="6" r:id="rId1"/>
    <sheet name="R3 角島小学校" sheetId="4" r:id="rId2"/>
  </sheets>
  <calcPr calcId="162913"/>
</workbook>
</file>

<file path=xl/calcChain.xml><?xml version="1.0" encoding="utf-8"?>
<calcChain xmlns="http://schemas.openxmlformats.org/spreadsheetml/2006/main">
  <c r="O43" i="4" l="1"/>
  <c r="P17" i="6"/>
  <c r="O5" i="4" l="1"/>
  <c r="P5" i="4"/>
  <c r="Q5" i="4"/>
  <c r="O7" i="4"/>
  <c r="P7" i="4"/>
  <c r="Q7" i="4"/>
  <c r="O9" i="4"/>
  <c r="P9" i="4"/>
  <c r="Q9" i="4"/>
  <c r="O11" i="4"/>
  <c r="P11" i="4"/>
  <c r="Q11" i="4"/>
  <c r="O13" i="4"/>
  <c r="P13" i="4"/>
  <c r="Q13" i="4"/>
  <c r="O15" i="4"/>
  <c r="P15" i="4"/>
  <c r="Q15" i="4"/>
  <c r="O17" i="4"/>
  <c r="P17" i="4"/>
  <c r="Q17" i="4"/>
  <c r="O19" i="4"/>
  <c r="P19" i="4"/>
  <c r="Q19" i="4"/>
  <c r="O21" i="4"/>
  <c r="P21" i="4"/>
  <c r="Q21" i="4"/>
  <c r="O23" i="4"/>
  <c r="P23" i="4"/>
  <c r="Q23" i="4"/>
  <c r="O25" i="4"/>
  <c r="P25" i="4"/>
  <c r="Q25" i="4"/>
  <c r="O27" i="4"/>
  <c r="P27" i="4"/>
  <c r="Q27" i="4"/>
  <c r="O29" i="4"/>
  <c r="P29" i="4"/>
  <c r="Q29" i="4"/>
  <c r="O31" i="4"/>
  <c r="P31" i="4"/>
  <c r="Q31" i="4"/>
  <c r="O33" i="4"/>
  <c r="P33" i="4"/>
  <c r="Q33" i="4"/>
  <c r="O35" i="4"/>
  <c r="P35" i="4"/>
  <c r="Q35" i="4"/>
  <c r="O37" i="4"/>
  <c r="P37" i="4"/>
  <c r="Q37" i="4"/>
  <c r="O39" i="4"/>
  <c r="P39" i="4"/>
  <c r="Q39" i="4"/>
  <c r="O41" i="4"/>
  <c r="P41" i="4"/>
  <c r="Q41" i="4"/>
  <c r="P43" i="4"/>
  <c r="Q43" i="4"/>
  <c r="Q3" i="4"/>
  <c r="P3" i="4"/>
  <c r="O3" i="4"/>
  <c r="O5" i="6"/>
  <c r="P5" i="6"/>
  <c r="Q5" i="6"/>
  <c r="O7" i="6"/>
  <c r="P7" i="6"/>
  <c r="Q7" i="6"/>
  <c r="O9" i="6"/>
  <c r="P9" i="6"/>
  <c r="Q9" i="6"/>
  <c r="O11" i="6"/>
  <c r="P11" i="6"/>
  <c r="Q11" i="6"/>
  <c r="O13" i="6"/>
  <c r="P13" i="6"/>
  <c r="Q13" i="6"/>
  <c r="O15" i="6"/>
  <c r="P15" i="6"/>
  <c r="Q15" i="6"/>
  <c r="O17" i="6"/>
  <c r="Q17" i="6"/>
  <c r="O19" i="6"/>
  <c r="P19" i="6"/>
  <c r="Q19" i="6"/>
  <c r="O21" i="6"/>
  <c r="P21" i="6"/>
  <c r="Q21" i="6"/>
  <c r="O23" i="6"/>
  <c r="P23" i="6"/>
  <c r="Q23" i="6"/>
  <c r="O25" i="6"/>
  <c r="P25" i="6"/>
  <c r="Q25" i="6"/>
  <c r="O27" i="6"/>
  <c r="P27" i="6"/>
  <c r="Q27" i="6"/>
  <c r="O29" i="6"/>
  <c r="P29" i="6"/>
  <c r="Q29" i="6"/>
  <c r="O31" i="6"/>
  <c r="P31" i="6"/>
  <c r="Q31" i="6"/>
  <c r="O33" i="6"/>
  <c r="P33" i="6"/>
  <c r="Q33" i="6"/>
  <c r="O35" i="6"/>
  <c r="P35" i="6"/>
  <c r="Q35" i="6"/>
  <c r="O37" i="6"/>
  <c r="P37" i="6"/>
  <c r="Q37" i="6"/>
  <c r="O39" i="6"/>
  <c r="P39" i="6"/>
  <c r="Q39" i="6"/>
  <c r="O41" i="6"/>
  <c r="P41" i="6"/>
  <c r="Q41" i="6"/>
  <c r="O43" i="6"/>
  <c r="P43" i="6"/>
  <c r="Q43" i="6"/>
  <c r="Q3" i="6"/>
  <c r="P3" i="6"/>
  <c r="O3" i="6"/>
</calcChain>
</file>

<file path=xl/sharedStrings.xml><?xml version="1.0" encoding="utf-8"?>
<sst xmlns="http://schemas.openxmlformats.org/spreadsheetml/2006/main" count="198" uniqueCount="90">
  <si>
    <t>ベンゼン</t>
  </si>
  <si>
    <t>テトラクロロエチレン</t>
  </si>
  <si>
    <t>トリクロロエチレン</t>
  </si>
  <si>
    <t>ジクロロメタン</t>
  </si>
  <si>
    <t>アクリロニトリル</t>
  </si>
  <si>
    <t>塩化ビニルモノマー</t>
    <rPh sb="0" eb="2">
      <t>エンカ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</si>
  <si>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</si>
  <si>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</si>
  <si>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クロロホルム</t>
  </si>
  <si>
    <t>1,2-ジクロロエタン</t>
  </si>
  <si>
    <t>1,3-ブタジエン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</si>
  <si>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</si>
  <si>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</si>
  <si>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酸化エチレン</t>
    <rPh sb="0" eb="2">
      <t>サンカ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</si>
  <si>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</si>
  <si>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</si>
  <si>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ホルムアルデヒド</t>
  </si>
  <si>
    <t>マンガン及びその化合物</t>
    <rPh sb="4" eb="5">
      <t>オヨ</t>
    </rPh>
    <rPh sb="8" eb="11">
      <t>カゴウブツ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</si>
  <si>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</si>
  <si>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</si>
  <si>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</si>
  <si>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</si>
  <si>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</si>
  <si>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</si>
  <si>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</si>
  <si>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</si>
  <si>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</si>
  <si>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</si>
  <si>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</si>
  <si>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</si>
  <si>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クロム及びその化合物</t>
    <rPh sb="3" eb="4">
      <t>オヨ</t>
    </rPh>
    <rPh sb="7" eb="10">
      <t>カゴウブツ</t>
    </rPh>
    <phoneticPr fontId="1"/>
  </si>
  <si>
    <t>平均値</t>
    <rPh sb="0" eb="3">
      <t>ヘイキンチ</t>
    </rPh>
    <phoneticPr fontId="1"/>
  </si>
  <si>
    <t>物質名</t>
    <rPh sb="0" eb="2">
      <t>ブッシツ</t>
    </rPh>
    <rPh sb="2" eb="3">
      <t>メイ</t>
    </rPh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</si>
  <si>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</si>
  <si>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</si>
  <si>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単位</t>
    <rPh sb="0" eb="2">
      <t>タンイ</t>
    </rPh>
    <phoneticPr fontId="1"/>
  </si>
  <si>
    <t>μg/㎥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</si>
  <si>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</si>
  <si>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</si>
  <si>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トルエン</t>
    <phoneticPr fontId="1"/>
  </si>
  <si>
    <t>塩化メチル</t>
    <rPh sb="0" eb="2">
      <t>エンカ</t>
    </rPh>
    <phoneticPr fontId="1"/>
  </si>
  <si>
    <t>トルエン</t>
    <phoneticPr fontId="1"/>
  </si>
  <si>
    <t>※</t>
    <phoneticPr fontId="1"/>
  </si>
  <si>
    <t>ｎg/㎥</t>
    <phoneticPr fontId="1"/>
  </si>
  <si>
    <t>※</t>
    <phoneticPr fontId="1"/>
  </si>
  <si>
    <t>※</t>
    <phoneticPr fontId="1"/>
  </si>
  <si>
    <t>ｎg/㎥</t>
    <phoneticPr fontId="1"/>
  </si>
  <si>
    <t>ND</t>
    <phoneticPr fontId="1"/>
  </si>
  <si>
    <t>ｎg/㎥</t>
    <phoneticPr fontId="1"/>
  </si>
  <si>
    <t>ｎg/㎥</t>
    <phoneticPr fontId="1"/>
  </si>
  <si>
    <t>ｎg/㎥</t>
    <phoneticPr fontId="1"/>
  </si>
  <si>
    <t>※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</si>
  <si>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</si>
  <si>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</si>
  <si>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</si>
  <si>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</si>
  <si>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</si>
  <si>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</si>
  <si>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</si>
  <si>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</si>
  <si>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</si>
  <si>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</si>
  <si>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</si>
  <si>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</si>
  <si>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</si>
  <si>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</si>
  <si>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</si>
  <si>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</si>
  <si>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</si>
  <si>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</si>
  <si>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</si>
  <si>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</si>
  <si>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</si>
  <si>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</si>
  <si>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ND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</si>
  <si>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</si>
  <si>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</si>
  <si>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</si>
  <si>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</si>
  <si>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</si>
  <si>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</si>
  <si>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</si>
  <si>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</si>
  <si>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</si>
  <si>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</si>
  <si>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</si>
  <si>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</si>
  <si>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</si>
  <si>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</si>
  <si>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ND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</si>
</sst>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"/>
    <numFmt numFmtId="178" formatCode="0.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2" xfId="0" applyNumberFormat="1" applyFill="1" applyBorder="1">
      <alignment vertical="center"/>
    </xf>
    <xf numFmtId="0" fontId="0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0" fillId="0" borderId="2" xfId="0" applyNumberFormat="1" applyFont="1" applyFill="1" applyBorder="1">
      <alignment vertical="center"/>
    </xf>
    <xf numFmtId="2" fontId="4" fillId="0" borderId="2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3" borderId="2" xfId="0" applyFont="1" applyFill="1" applyBorder="1">
      <alignment vertical="center"/>
    </xf>
    <xf numFmtId="2" fontId="0" fillId="3" borderId="2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177" fontId="0" fillId="3" borderId="2" xfId="0" applyNumberFormat="1" applyFont="1" applyFill="1" applyBorder="1">
      <alignment vertical="center"/>
    </xf>
    <xf numFmtId="0" fontId="0" fillId="3" borderId="5" xfId="0" applyFont="1" applyFill="1" applyBorder="1">
      <alignment vertical="center"/>
    </xf>
    <xf numFmtId="178" fontId="0" fillId="3" borderId="2" xfId="0" applyNumberFormat="1" applyFont="1" applyFill="1" applyBorder="1">
      <alignment vertical="center"/>
    </xf>
    <xf numFmtId="177" fontId="0" fillId="3" borderId="2" xfId="0" applyNumberForma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178" fontId="0" fillId="3" borderId="2" xfId="0" applyNumberForma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2" fontId="0" fillId="0" borderId="2" xfId="0" applyNumberForma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2" fontId="0" fillId="3" borderId="2" xfId="0" applyNumberForma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7" fontId="0" fillId="0" borderId="2" xfId="0" applyNumberFormat="1" applyFill="1" applyBorder="1">
      <alignment vertical="center"/>
    </xf>
    <xf numFmtId="1" fontId="7" fillId="0" borderId="2" xfId="0" applyNumberFormat="1" applyFont="1" applyFill="1" applyBorder="1">
      <alignment vertical="center"/>
    </xf>
    <xf numFmtId="2" fontId="7" fillId="0" borderId="2" xfId="0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0" fillId="3" borderId="2" xfId="0" applyNumberFormat="1" applyFont="1" applyFill="1" applyBorder="1">
      <alignment vertical="center"/>
    </xf>
    <xf numFmtId="2" fontId="0" fillId="0" borderId="2" xfId="0" applyNumberFormat="1" applyFont="1" applyFill="1" applyBorder="1">
      <alignment vertical="center"/>
    </xf>
    <xf numFmtId="1" fontId="0" fillId="3" borderId="2" xfId="0" applyNumberFormat="1" applyFill="1" applyBorder="1">
      <alignment vertical="center"/>
    </xf>
    <xf numFmtId="178" fontId="0" fillId="0" borderId="2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2" fontId="0" fillId="3" borderId="2" xfId="0" applyNumberFormat="1" applyFont="1" applyFill="1" applyBorder="1" applyAlignment="1">
      <alignment horizontal="right" vertical="center"/>
    </xf>
    <xf numFmtId="2" fontId="0" fillId="3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right" vertical="center"/>
    </xf>
    <xf numFmtId="178" fontId="0" fillId="3" borderId="2" xfId="0" applyNumberFormat="1" applyFont="1" applyFill="1" applyBorder="1" applyAlignment="1">
      <alignment horizontal="right" vertical="center"/>
    </xf>
    <xf numFmtId="178" fontId="0" fillId="3" borderId="3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1" fontId="0" fillId="3" borderId="2" xfId="0" applyNumberFormat="1" applyFont="1" applyFill="1" applyBorder="1" applyAlignment="1">
      <alignment horizontal="right" vertical="center"/>
    </xf>
    <xf numFmtId="1" fontId="0" fillId="3" borderId="3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3" sqref="A43:XFD44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17" width="10" customWidth="1"/>
  </cols>
  <sheetData>
    <row r="1" spans="1:17" x14ac:dyDescent="0.15">
      <c r="A1" s="43" t="s">
        <v>32</v>
      </c>
      <c r="B1" s="52" t="s">
        <v>35</v>
      </c>
      <c r="C1" s="43" t="s">
        <v>18</v>
      </c>
      <c r="D1" s="42" t="s">
        <v>19</v>
      </c>
      <c r="E1" s="42" t="s">
        <v>20</v>
      </c>
      <c r="F1" s="42" t="s">
        <v>21</v>
      </c>
      <c r="G1" s="42" t="s">
        <v>22</v>
      </c>
      <c r="H1" s="42" t="s">
        <v>23</v>
      </c>
      <c r="I1" s="42" t="s">
        <v>24</v>
      </c>
      <c r="J1" s="42" t="s">
        <v>25</v>
      </c>
      <c r="K1" s="42" t="s">
        <v>26</v>
      </c>
      <c r="L1" s="42" t="s">
        <v>27</v>
      </c>
      <c r="M1" s="42" t="s">
        <v>28</v>
      </c>
      <c r="N1" s="42" t="s">
        <v>29</v>
      </c>
      <c r="O1" s="43" t="s">
        <v>31</v>
      </c>
      <c r="P1" s="43" t="s">
        <v>37</v>
      </c>
      <c r="Q1" s="43" t="s">
        <v>38</v>
      </c>
    </row>
    <row r="2" spans="1:17" x14ac:dyDescent="0.15">
      <c r="A2" s="43"/>
      <c r="B2" s="5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</row>
    <row r="3" spans="1:17" x14ac:dyDescent="0.15">
      <c r="A3" s="44" t="s">
        <v>0</v>
      </c>
      <c r="B3" s="45" t="s">
        <v>36</v>
      </c>
      <c r="C3" s="32">
        <v>0.52</v>
      </c>
      <c r="D3" s="16">
        <v>1.1000000000000001</v>
      </c>
      <c r="E3" s="38">
        <v>2</v>
      </c>
      <c r="F3" s="17">
        <v>0.69</v>
      </c>
      <c r="G3" s="16">
        <v>1.6</v>
      </c>
      <c r="H3" s="17">
        <v>0.7</v>
      </c>
      <c r="I3" s="16">
        <v>0.55000000000000004</v>
      </c>
      <c r="J3" s="17">
        <v>0.96</v>
      </c>
      <c r="K3" s="38">
        <v>1</v>
      </c>
      <c r="L3" s="17">
        <v>0.61</v>
      </c>
      <c r="M3" s="16">
        <v>0.82</v>
      </c>
      <c r="N3" s="38">
        <v>1.6</v>
      </c>
      <c r="O3" s="47">
        <f>AVERAGE(C3:N3)</f>
        <v>1.0125</v>
      </c>
      <c r="P3" s="49">
        <f>MIN(C3:N3)</f>
        <v>0.52</v>
      </c>
      <c r="Q3" s="47">
        <f>MAX(C3:N3)</f>
        <v>2</v>
      </c>
    </row>
    <row r="4" spans="1:17" x14ac:dyDescent="0.15">
      <c r="A4" s="44"/>
      <c r="B4" s="46"/>
      <c r="C4" s="18"/>
      <c r="D4" s="19"/>
      <c r="E4" s="19"/>
      <c r="F4" s="19"/>
      <c r="G4" s="19"/>
      <c r="H4" s="19"/>
      <c r="I4" s="19"/>
      <c r="J4" s="19"/>
      <c r="K4" s="19"/>
      <c r="L4" s="20"/>
      <c r="M4" s="19"/>
      <c r="N4" s="19"/>
      <c r="O4" s="48"/>
      <c r="P4" s="50"/>
      <c r="Q4" s="51"/>
    </row>
    <row r="5" spans="1:17" x14ac:dyDescent="0.15">
      <c r="A5" s="58" t="s">
        <v>2</v>
      </c>
      <c r="B5" s="59" t="s">
        <v>36</v>
      </c>
      <c r="C5" s="7">
        <v>4.3999999999999997E-2</v>
      </c>
      <c r="D5" s="8">
        <v>3.2000000000000001E-2</v>
      </c>
      <c r="E5" s="3">
        <v>8.0000000000000002E-3</v>
      </c>
      <c r="F5" s="3">
        <v>1.4999999999999999E-2</v>
      </c>
      <c r="G5" s="3">
        <v>2.4E-2</v>
      </c>
      <c r="H5" s="3">
        <v>1.6E-2</v>
      </c>
      <c r="I5" s="3">
        <v>3.6999999999999998E-2</v>
      </c>
      <c r="J5" s="3">
        <v>2.5000000000000001E-2</v>
      </c>
      <c r="K5" s="3">
        <v>5.0000000000000001E-3</v>
      </c>
      <c r="L5" s="41">
        <v>1.5E-3</v>
      </c>
      <c r="M5" s="8">
        <v>5.0000000000000001E-3</v>
      </c>
      <c r="N5" s="3">
        <v>3.5000000000000003E-2</v>
      </c>
      <c r="O5" s="61">
        <f t="shared" ref="O5" si="0">AVERAGE(C5:N5)</f>
        <v>2.0625000000000001E-2</v>
      </c>
      <c r="P5" s="63">
        <f t="shared" ref="P5" si="1">MIN(C5:N5)</f>
        <v>1.5E-3</v>
      </c>
      <c r="Q5" s="61">
        <f t="shared" ref="Q5" si="2">MAX(C5:N5)</f>
        <v>4.3999999999999997E-2</v>
      </c>
    </row>
    <row r="6" spans="1:17" x14ac:dyDescent="0.15">
      <c r="A6" s="58"/>
      <c r="B6" s="60"/>
      <c r="C6" s="4"/>
      <c r="D6" s="4"/>
      <c r="E6" s="6" t="s">
        <v>52</v>
      </c>
      <c r="F6" s="6"/>
      <c r="G6" s="6"/>
      <c r="H6" s="6" t="s">
        <v>61</v>
      </c>
      <c r="I6" s="6"/>
      <c r="J6" s="6" t="s">
        <v>70</v>
      </c>
      <c r="K6" s="6" t="s">
        <v>74</v>
      </c>
      <c r="L6" s="6" t="s">
        <v>79</v>
      </c>
      <c r="M6" s="6" t="s">
        <v>84</v>
      </c>
      <c r="N6" s="6"/>
      <c r="O6" s="62"/>
      <c r="P6" s="64"/>
      <c r="Q6" s="62"/>
    </row>
    <row r="7" spans="1:17" x14ac:dyDescent="0.15">
      <c r="A7" s="44" t="s">
        <v>39</v>
      </c>
      <c r="B7" s="45" t="s">
        <v>36</v>
      </c>
      <c r="C7" s="15">
        <v>4.5999999999999996</v>
      </c>
      <c r="D7" s="21">
        <v>2.2999999999999998</v>
      </c>
      <c r="E7" s="21">
        <v>3.1</v>
      </c>
      <c r="F7" s="21">
        <v>3.2</v>
      </c>
      <c r="G7" s="21">
        <v>4.0999999999999996</v>
      </c>
      <c r="H7" s="15">
        <v>4</v>
      </c>
      <c r="I7" s="21">
        <v>2.5</v>
      </c>
      <c r="J7" s="15">
        <v>2</v>
      </c>
      <c r="K7" s="15">
        <v>7</v>
      </c>
      <c r="L7" s="21">
        <v>1.5</v>
      </c>
      <c r="M7" s="15">
        <v>2.4</v>
      </c>
      <c r="N7" s="15">
        <v>4</v>
      </c>
      <c r="O7" s="47">
        <f t="shared" ref="O7" si="3">AVERAGE(C7:N7)</f>
        <v>3.3916666666666662</v>
      </c>
      <c r="P7" s="47">
        <f t="shared" ref="P7" si="4">MIN(C7:N7)</f>
        <v>1.5</v>
      </c>
      <c r="Q7" s="47">
        <f t="shared" ref="Q7" si="5">MAX(C7:N7)</f>
        <v>7</v>
      </c>
    </row>
    <row r="8" spans="1:17" x14ac:dyDescent="0.15">
      <c r="A8" s="44"/>
      <c r="B8" s="4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8"/>
      <c r="P8" s="48"/>
      <c r="Q8" s="51"/>
    </row>
    <row r="9" spans="1:17" x14ac:dyDescent="0.15">
      <c r="A9" s="58" t="s">
        <v>40</v>
      </c>
      <c r="B9" s="59" t="s">
        <v>36</v>
      </c>
      <c r="C9" s="2">
        <v>1.6</v>
      </c>
      <c r="D9" s="2">
        <v>2</v>
      </c>
      <c r="E9" s="2">
        <v>2.1</v>
      </c>
      <c r="F9" s="2">
        <v>1.7</v>
      </c>
      <c r="G9" s="2">
        <v>2.2000000000000002</v>
      </c>
      <c r="H9" s="2">
        <v>1.4</v>
      </c>
      <c r="I9" s="2">
        <v>1.3</v>
      </c>
      <c r="J9" s="2">
        <v>1.6</v>
      </c>
      <c r="K9" s="2">
        <v>1.7</v>
      </c>
      <c r="L9" s="2">
        <v>1.5</v>
      </c>
      <c r="M9" s="2">
        <v>1.3</v>
      </c>
      <c r="N9" s="2">
        <v>1.6</v>
      </c>
      <c r="O9" s="65">
        <f t="shared" ref="O9" si="6">AVERAGE(C9:N9)</f>
        <v>1.666666666666667</v>
      </c>
      <c r="P9" s="65">
        <f t="shared" ref="P9" si="7">MIN(C9:N9)</f>
        <v>1.3</v>
      </c>
      <c r="Q9" s="65">
        <f t="shared" ref="Q9" si="8">MAX(C9:N9)</f>
        <v>2.2000000000000002</v>
      </c>
    </row>
    <row r="10" spans="1:17" x14ac:dyDescent="0.15">
      <c r="A10" s="58"/>
      <c r="B10" s="6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6"/>
      <c r="P10" s="66"/>
      <c r="Q10" s="67"/>
    </row>
    <row r="11" spans="1:17" x14ac:dyDescent="0.15">
      <c r="A11" s="44" t="s">
        <v>1</v>
      </c>
      <c r="B11" s="45" t="s">
        <v>36</v>
      </c>
      <c r="C11" s="32">
        <v>0.1</v>
      </c>
      <c r="D11" s="22">
        <v>6.6000000000000003E-2</v>
      </c>
      <c r="E11" s="16">
        <v>3.5000000000000001E-3</v>
      </c>
      <c r="F11" s="17">
        <v>0.1</v>
      </c>
      <c r="G11" s="16">
        <v>5.6000000000000001E-2</v>
      </c>
      <c r="H11" s="16">
        <v>2.8000000000000001E-2</v>
      </c>
      <c r="I11" s="22">
        <v>4.7E-2</v>
      </c>
      <c r="J11" s="22">
        <v>2.1000000000000001E-2</v>
      </c>
      <c r="K11" s="16">
        <v>6.4999999999999997E-3</v>
      </c>
      <c r="L11" s="16">
        <v>6.0000000000000001E-3</v>
      </c>
      <c r="M11" s="16">
        <v>4.4999999999999998E-2</v>
      </c>
      <c r="N11" s="17">
        <v>0.13</v>
      </c>
      <c r="O11" s="54">
        <f t="shared" ref="O11" si="9">AVERAGE(C11:N11)</f>
        <v>5.0749999999999997E-2</v>
      </c>
      <c r="P11" s="56">
        <f t="shared" ref="P11" si="10">MIN(C11:N11)</f>
        <v>3.5000000000000001E-3</v>
      </c>
      <c r="Q11" s="49">
        <f t="shared" ref="Q11" si="11">MAX(C11:N11)</f>
        <v>0.13</v>
      </c>
    </row>
    <row r="12" spans="1:17" x14ac:dyDescent="0.15">
      <c r="A12" s="44"/>
      <c r="B12" s="46"/>
      <c r="C12" s="18"/>
      <c r="D12" s="20"/>
      <c r="E12" s="20" t="s">
        <v>53</v>
      </c>
      <c r="F12" s="20"/>
      <c r="G12" s="20"/>
      <c r="H12" s="20" t="s">
        <v>62</v>
      </c>
      <c r="I12" s="20"/>
      <c r="J12" s="20" t="s">
        <v>71</v>
      </c>
      <c r="K12" s="20" t="s">
        <v>75</v>
      </c>
      <c r="L12" s="20" t="s">
        <v>80</v>
      </c>
      <c r="M12" s="20"/>
      <c r="N12" s="20"/>
      <c r="O12" s="55"/>
      <c r="P12" s="57"/>
      <c r="Q12" s="50"/>
    </row>
    <row r="13" spans="1:17" x14ac:dyDescent="0.15">
      <c r="A13" s="58" t="s">
        <v>3</v>
      </c>
      <c r="B13" s="59" t="s">
        <v>36</v>
      </c>
      <c r="C13" s="7">
        <v>2.5</v>
      </c>
      <c r="D13" s="33">
        <v>1.5</v>
      </c>
      <c r="E13" s="10">
        <v>0.75</v>
      </c>
      <c r="F13" s="10">
        <v>0.42</v>
      </c>
      <c r="G13" s="33">
        <v>1.4</v>
      </c>
      <c r="H13" s="9">
        <v>0.44</v>
      </c>
      <c r="I13" s="33">
        <v>1</v>
      </c>
      <c r="J13" s="10">
        <v>1.4</v>
      </c>
      <c r="K13" s="33">
        <v>1</v>
      </c>
      <c r="L13" s="10">
        <v>1.4</v>
      </c>
      <c r="M13" s="9">
        <v>0.5</v>
      </c>
      <c r="N13" s="33">
        <v>1.7</v>
      </c>
      <c r="O13" s="65">
        <f t="shared" ref="O13" si="12">AVERAGE(C13:N13)</f>
        <v>1.1675000000000002</v>
      </c>
      <c r="P13" s="68">
        <f t="shared" ref="P13" si="13">MIN(C13:N13)</f>
        <v>0.42</v>
      </c>
      <c r="Q13" s="65">
        <f t="shared" ref="Q13" si="14">MAX(C13:N13)</f>
        <v>2.5</v>
      </c>
    </row>
    <row r="14" spans="1:17" x14ac:dyDescent="0.15">
      <c r="A14" s="58"/>
      <c r="B14" s="60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6"/>
      <c r="P14" s="69"/>
      <c r="Q14" s="67"/>
    </row>
    <row r="15" spans="1:17" x14ac:dyDescent="0.15">
      <c r="A15" s="44" t="s">
        <v>4</v>
      </c>
      <c r="B15" s="45" t="s">
        <v>36</v>
      </c>
      <c r="C15" s="21">
        <v>6.0999999999999999E-2</v>
      </c>
      <c r="D15" s="22">
        <v>0.04</v>
      </c>
      <c r="E15" s="16">
        <v>2.1999999999999999E-2</v>
      </c>
      <c r="F15" s="16">
        <v>6.7000000000000004E-2</v>
      </c>
      <c r="G15" s="16">
        <v>3.5999999999999997E-2</v>
      </c>
      <c r="H15" s="22">
        <v>6.2E-2</v>
      </c>
      <c r="I15" s="22">
        <v>3.9E-2</v>
      </c>
      <c r="J15" s="16">
        <v>2.1999999999999999E-2</v>
      </c>
      <c r="K15" s="16">
        <v>2.9000000000000001E-2</v>
      </c>
      <c r="L15" s="22">
        <v>2E-3</v>
      </c>
      <c r="M15" s="22">
        <v>1.4E-2</v>
      </c>
      <c r="N15" s="16">
        <v>4.1000000000000002E-2</v>
      </c>
      <c r="O15" s="54">
        <f t="shared" ref="O15" si="15">AVERAGE(C15:N15)</f>
        <v>3.6250000000000004E-2</v>
      </c>
      <c r="P15" s="54">
        <f t="shared" ref="P15" si="16">MIN(C15:N15)</f>
        <v>2E-3</v>
      </c>
      <c r="Q15" s="54">
        <f t="shared" ref="Q15" si="17">MAX(C15:N15)</f>
        <v>6.7000000000000004E-2</v>
      </c>
    </row>
    <row r="16" spans="1:17" x14ac:dyDescent="0.15">
      <c r="A16" s="44"/>
      <c r="B16" s="46"/>
      <c r="C16" s="18"/>
      <c r="D16" s="20"/>
      <c r="E16" s="20" t="s">
        <v>44</v>
      </c>
      <c r="F16" s="20"/>
      <c r="G16" s="20"/>
      <c r="H16" s="20"/>
      <c r="I16" s="20"/>
      <c r="J16" s="20"/>
      <c r="K16" s="20"/>
      <c r="L16" s="20" t="s">
        <v>80</v>
      </c>
      <c r="M16" s="20" t="s">
        <v>85</v>
      </c>
      <c r="N16" s="20"/>
      <c r="O16" s="55"/>
      <c r="P16" s="55"/>
      <c r="Q16" s="55"/>
    </row>
    <row r="17" spans="1:17" x14ac:dyDescent="0.15">
      <c r="A17" s="58" t="s">
        <v>12</v>
      </c>
      <c r="B17" s="59" t="s">
        <v>36</v>
      </c>
      <c r="C17" s="2">
        <v>1.6</v>
      </c>
      <c r="D17" s="30">
        <v>0.88</v>
      </c>
      <c r="E17" s="2">
        <v>1</v>
      </c>
      <c r="F17" s="2">
        <v>1.3</v>
      </c>
      <c r="G17" s="2">
        <v>3.5</v>
      </c>
      <c r="H17" s="2">
        <v>1.1000000000000001</v>
      </c>
      <c r="I17" s="30">
        <v>0.28000000000000003</v>
      </c>
      <c r="J17" s="2">
        <v>1.2</v>
      </c>
      <c r="K17" s="2">
        <v>1.6</v>
      </c>
      <c r="L17" s="30">
        <v>0.62</v>
      </c>
      <c r="M17" s="2">
        <v>1.3</v>
      </c>
      <c r="N17" s="2">
        <v>1.5</v>
      </c>
      <c r="O17" s="65">
        <f t="shared" ref="O17" si="18">AVERAGE(C17:N17)</f>
        <v>1.3233333333333333</v>
      </c>
      <c r="P17" s="68">
        <f>MIN(C17:N17)</f>
        <v>0.28000000000000003</v>
      </c>
      <c r="Q17" s="65">
        <f t="shared" ref="Q17" si="19">MAX(C17:N17)</f>
        <v>3.5</v>
      </c>
    </row>
    <row r="18" spans="1:17" x14ac:dyDescent="0.15">
      <c r="A18" s="58"/>
      <c r="B18" s="6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6"/>
      <c r="P18" s="69"/>
      <c r="Q18" s="67"/>
    </row>
    <row r="19" spans="1:17" x14ac:dyDescent="0.15">
      <c r="A19" s="44" t="s">
        <v>5</v>
      </c>
      <c r="B19" s="45" t="s">
        <v>36</v>
      </c>
      <c r="C19" s="21">
        <v>0.15</v>
      </c>
      <c r="D19" s="22">
        <v>0.02</v>
      </c>
      <c r="E19" s="22">
        <v>1.6E-2</v>
      </c>
      <c r="F19" s="16">
        <v>0.28000000000000003</v>
      </c>
      <c r="G19" s="23">
        <v>1.5E-3</v>
      </c>
      <c r="H19" s="22">
        <v>3.0000000000000001E-3</v>
      </c>
      <c r="I19" s="22">
        <v>1.9E-2</v>
      </c>
      <c r="J19" s="16">
        <v>8.0000000000000002E-3</v>
      </c>
      <c r="K19" s="16">
        <v>3.5000000000000001E-3</v>
      </c>
      <c r="L19" s="22">
        <v>3.0000000000000001E-3</v>
      </c>
      <c r="M19" s="16">
        <v>1.1999999999999999E-3</v>
      </c>
      <c r="N19" s="16">
        <v>4.2000000000000003E-2</v>
      </c>
      <c r="O19" s="54">
        <f t="shared" ref="O19" si="20">AVERAGE(C19:N19)</f>
        <v>4.5600000000000002E-2</v>
      </c>
      <c r="P19" s="56">
        <f t="shared" ref="P19" si="21">MIN(C19:N19)</f>
        <v>1.1999999999999999E-3</v>
      </c>
      <c r="Q19" s="49">
        <f t="shared" ref="Q19" si="22">MAX(C19:N19)</f>
        <v>0.28000000000000003</v>
      </c>
    </row>
    <row r="20" spans="1:17" x14ac:dyDescent="0.15">
      <c r="A20" s="44"/>
      <c r="B20" s="46"/>
      <c r="C20" s="18"/>
      <c r="D20" s="20"/>
      <c r="E20" s="20"/>
      <c r="F20" s="20"/>
      <c r="G20" s="18" t="s">
        <v>56</v>
      </c>
      <c r="H20" s="20" t="s">
        <v>63</v>
      </c>
      <c r="I20" s="20"/>
      <c r="J20" s="20" t="s">
        <v>71</v>
      </c>
      <c r="K20" s="20" t="s">
        <v>75</v>
      </c>
      <c r="L20" s="20" t="s">
        <v>80</v>
      </c>
      <c r="M20" s="20" t="s">
        <v>84</v>
      </c>
      <c r="N20" s="20"/>
      <c r="O20" s="55"/>
      <c r="P20" s="57"/>
      <c r="Q20" s="50"/>
    </row>
    <row r="21" spans="1:17" x14ac:dyDescent="0.15">
      <c r="A21" s="58" t="s">
        <v>8</v>
      </c>
      <c r="B21" s="59" t="s">
        <v>36</v>
      </c>
      <c r="C21" s="7">
        <v>0.15</v>
      </c>
      <c r="D21" s="7">
        <v>0.19</v>
      </c>
      <c r="E21" s="30">
        <v>0.14000000000000001</v>
      </c>
      <c r="F21" s="30">
        <v>0.14000000000000001</v>
      </c>
      <c r="G21" s="30">
        <v>0.17</v>
      </c>
      <c r="H21" s="30">
        <v>0.16</v>
      </c>
      <c r="I21" s="30">
        <v>0.12</v>
      </c>
      <c r="J21" s="7">
        <v>0.19</v>
      </c>
      <c r="K21" s="7">
        <v>0.13</v>
      </c>
      <c r="L21" s="7">
        <v>6.8000000000000005E-2</v>
      </c>
      <c r="M21" s="30">
        <v>0.1</v>
      </c>
      <c r="N21" s="7">
        <v>0.19</v>
      </c>
      <c r="O21" s="68">
        <f t="shared" ref="O21" si="23">AVERAGE(C21:N21)</f>
        <v>0.14566666666666669</v>
      </c>
      <c r="P21" s="61">
        <f t="shared" ref="P21" si="24">MIN(C21:N21)</f>
        <v>6.8000000000000005E-2</v>
      </c>
      <c r="Q21" s="68">
        <f t="shared" ref="Q21" si="25">MAX(C21:N21)</f>
        <v>0.19</v>
      </c>
    </row>
    <row r="22" spans="1:17" x14ac:dyDescent="0.15">
      <c r="A22" s="58"/>
      <c r="B22" s="6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9"/>
      <c r="P22" s="62"/>
      <c r="Q22" s="69"/>
    </row>
    <row r="23" spans="1:17" x14ac:dyDescent="0.15">
      <c r="A23" s="44" t="s">
        <v>13</v>
      </c>
      <c r="B23" s="45" t="s">
        <v>36</v>
      </c>
      <c r="C23" s="25">
        <v>4.2000000000000003E-2</v>
      </c>
      <c r="D23" s="25">
        <v>5.1999999999999998E-2</v>
      </c>
      <c r="E23" s="25">
        <v>3.7999999999999999E-2</v>
      </c>
      <c r="F23" s="25">
        <v>3.3000000000000002E-2</v>
      </c>
      <c r="G23" s="25">
        <v>4.3999999999999997E-2</v>
      </c>
      <c r="H23" s="25">
        <v>3.9E-2</v>
      </c>
      <c r="I23" s="25">
        <v>1.9E-2</v>
      </c>
      <c r="J23" s="25">
        <v>5.0999999999999997E-2</v>
      </c>
      <c r="K23" s="25">
        <v>4.1000000000000002E-2</v>
      </c>
      <c r="L23" s="25">
        <v>1.4999999999999999E-2</v>
      </c>
      <c r="M23" s="25">
        <v>2.5999999999999999E-2</v>
      </c>
      <c r="N23" s="25">
        <v>5.8999999999999997E-2</v>
      </c>
      <c r="O23" s="54">
        <f t="shared" ref="O23" si="26">AVERAGE(C23:N23)</f>
        <v>3.8249999999999999E-2</v>
      </c>
      <c r="P23" s="54">
        <f t="shared" ref="P23" si="27">MIN(C23:N23)</f>
        <v>1.4999999999999999E-2</v>
      </c>
      <c r="Q23" s="54">
        <f t="shared" ref="Q23" si="28">MAX(C23:N23)</f>
        <v>5.8999999999999997E-2</v>
      </c>
    </row>
    <row r="24" spans="1:17" x14ac:dyDescent="0.15">
      <c r="A24" s="44"/>
      <c r="B24" s="4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55"/>
      <c r="P24" s="55"/>
      <c r="Q24" s="55"/>
    </row>
    <row r="25" spans="1:17" x14ac:dyDescent="0.15">
      <c r="A25" s="58" t="s">
        <v>9</v>
      </c>
      <c r="B25" s="59" t="s">
        <v>36</v>
      </c>
      <c r="C25" s="7">
        <v>0.23</v>
      </c>
      <c r="D25" s="7">
        <v>0.34</v>
      </c>
      <c r="E25" s="30">
        <v>0.14000000000000001</v>
      </c>
      <c r="F25" s="30">
        <v>0.22</v>
      </c>
      <c r="G25" s="7">
        <v>0.28999999999999998</v>
      </c>
      <c r="H25" s="7">
        <v>7.1999999999999995E-2</v>
      </c>
      <c r="I25" s="7">
        <v>0.11</v>
      </c>
      <c r="J25" s="7">
        <v>0.42</v>
      </c>
      <c r="K25" s="7">
        <v>0.14000000000000001</v>
      </c>
      <c r="L25" s="7">
        <v>8.5000000000000006E-2</v>
      </c>
      <c r="M25" s="7">
        <v>8.1000000000000003E-2</v>
      </c>
      <c r="N25" s="39">
        <v>0.5</v>
      </c>
      <c r="O25" s="68">
        <f t="shared" ref="O25" si="29">AVERAGE(C25:N25)</f>
        <v>0.219</v>
      </c>
      <c r="P25" s="61">
        <f t="shared" ref="P25" si="30">MIN(C25:N25)</f>
        <v>7.1999999999999995E-2</v>
      </c>
      <c r="Q25" s="68">
        <f t="shared" ref="Q25" si="31">MAX(C25:N25)</f>
        <v>0.5</v>
      </c>
    </row>
    <row r="26" spans="1:17" x14ac:dyDescent="0.15">
      <c r="A26" s="58"/>
      <c r="B26" s="6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69"/>
      <c r="P26" s="62"/>
      <c r="Q26" s="69"/>
    </row>
    <row r="27" spans="1:17" x14ac:dyDescent="0.15">
      <c r="A27" s="44" t="s">
        <v>10</v>
      </c>
      <c r="B27" s="45" t="s">
        <v>36</v>
      </c>
      <c r="C27" s="26">
        <v>7.6999999999999999E-2</v>
      </c>
      <c r="D27" s="31">
        <v>4.4999999999999998E-2</v>
      </c>
      <c r="E27" s="31">
        <v>6.7000000000000004E-2</v>
      </c>
      <c r="F27" s="26">
        <v>0.11</v>
      </c>
      <c r="G27" s="26">
        <v>6.9000000000000006E-2</v>
      </c>
      <c r="H27" s="26">
        <v>2.5000000000000001E-2</v>
      </c>
      <c r="I27" s="26">
        <v>5.1999999999999998E-2</v>
      </c>
      <c r="J27" s="26">
        <v>2.3E-2</v>
      </c>
      <c r="K27" s="26">
        <v>6.3E-2</v>
      </c>
      <c r="L27" s="31">
        <v>3.1E-2</v>
      </c>
      <c r="M27" s="26">
        <v>3.5999999999999997E-2</v>
      </c>
      <c r="N27" s="26">
        <v>8.5999999999999993E-2</v>
      </c>
      <c r="O27" s="54">
        <f t="shared" ref="O27" si="32">AVERAGE(C27:N27)</f>
        <v>5.7000000000000002E-2</v>
      </c>
      <c r="P27" s="54">
        <f t="shared" ref="P27" si="33">MIN(C27:N27)</f>
        <v>2.3E-2</v>
      </c>
      <c r="Q27" s="49">
        <f t="shared" ref="Q27" si="34">MAX(C27:N27)</f>
        <v>0.11</v>
      </c>
    </row>
    <row r="28" spans="1:17" x14ac:dyDescent="0.15">
      <c r="A28" s="44"/>
      <c r="B28" s="46"/>
      <c r="C28" s="27"/>
      <c r="D28" s="27"/>
      <c r="E28" s="27"/>
      <c r="F28" s="27"/>
      <c r="G28" s="27"/>
      <c r="H28" s="27"/>
      <c r="I28" s="27"/>
      <c r="J28" s="27"/>
      <c r="K28" s="27"/>
      <c r="L28" s="20"/>
      <c r="M28" s="27"/>
      <c r="N28" s="27"/>
      <c r="O28" s="55"/>
      <c r="P28" s="55"/>
      <c r="Q28" s="50"/>
    </row>
    <row r="29" spans="1:17" x14ac:dyDescent="0.15">
      <c r="A29" s="58" t="s">
        <v>15</v>
      </c>
      <c r="B29" s="59" t="s">
        <v>46</v>
      </c>
      <c r="C29" s="13">
        <v>5.0999999999999997E-2</v>
      </c>
      <c r="D29" s="36">
        <v>0.52</v>
      </c>
      <c r="E29" s="37">
        <v>1.8</v>
      </c>
      <c r="F29" s="36">
        <v>0.12</v>
      </c>
      <c r="G29" s="36">
        <v>0.69</v>
      </c>
      <c r="H29" s="36">
        <v>0.14000000000000001</v>
      </c>
      <c r="I29" s="13">
        <v>7.8E-2</v>
      </c>
      <c r="J29" s="36">
        <v>0.45</v>
      </c>
      <c r="K29" s="36">
        <v>0.34</v>
      </c>
      <c r="L29" s="13">
        <v>4.2999999999999997E-2</v>
      </c>
      <c r="M29" s="13">
        <v>3.7999999999999999E-2</v>
      </c>
      <c r="N29" s="37">
        <v>1.3</v>
      </c>
      <c r="O29" s="68">
        <f t="shared" ref="O29" si="35">AVERAGE(C29:N29)</f>
        <v>0.46416666666666667</v>
      </c>
      <c r="P29" s="61">
        <f t="shared" ref="P29" si="36">MIN(C29:N29)</f>
        <v>3.7999999999999999E-2</v>
      </c>
      <c r="Q29" s="65">
        <f t="shared" ref="Q29" si="37">MAX(C29:N29)</f>
        <v>1.8</v>
      </c>
    </row>
    <row r="30" spans="1:17" x14ac:dyDescent="0.15">
      <c r="A30" s="58"/>
      <c r="B30" s="6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69"/>
      <c r="P30" s="62"/>
      <c r="Q30" s="66"/>
    </row>
    <row r="31" spans="1:17" x14ac:dyDescent="0.15">
      <c r="A31" s="44" t="s">
        <v>16</v>
      </c>
      <c r="B31" s="45" t="s">
        <v>36</v>
      </c>
      <c r="C31" s="15">
        <v>1</v>
      </c>
      <c r="D31" s="21">
        <v>1.2</v>
      </c>
      <c r="E31" s="15">
        <v>1.6</v>
      </c>
      <c r="F31" s="21">
        <v>2.5</v>
      </c>
      <c r="G31" s="21">
        <v>1.1000000000000001</v>
      </c>
      <c r="H31" s="21">
        <v>2.2000000000000002</v>
      </c>
      <c r="I31" s="25">
        <v>5.7000000000000002E-2</v>
      </c>
      <c r="J31" s="21">
        <v>1.4</v>
      </c>
      <c r="K31" s="21">
        <v>1.2</v>
      </c>
      <c r="L31" s="32">
        <v>0.49</v>
      </c>
      <c r="M31" s="21">
        <v>0.88</v>
      </c>
      <c r="N31" s="21">
        <v>1.1000000000000001</v>
      </c>
      <c r="O31" s="47">
        <f t="shared" ref="O31" si="38">AVERAGE(C31:N31)</f>
        <v>1.2272500000000002</v>
      </c>
      <c r="P31" s="54">
        <f t="shared" ref="P31" si="39">MIN(C31:N31)</f>
        <v>5.7000000000000002E-2</v>
      </c>
      <c r="Q31" s="47">
        <f t="shared" ref="Q31" si="40">MAX(C31:N31)</f>
        <v>2.5</v>
      </c>
    </row>
    <row r="32" spans="1:17" x14ac:dyDescent="0.15">
      <c r="A32" s="44"/>
      <c r="B32" s="4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48"/>
      <c r="P32" s="55"/>
      <c r="Q32" s="51"/>
    </row>
    <row r="33" spans="1:17" x14ac:dyDescent="0.15">
      <c r="A33" s="58" t="s">
        <v>6</v>
      </c>
      <c r="B33" s="59" t="s">
        <v>50</v>
      </c>
      <c r="C33" s="7">
        <v>1.3</v>
      </c>
      <c r="D33" s="7">
        <v>2.1</v>
      </c>
      <c r="E33" s="7">
        <v>1.9</v>
      </c>
      <c r="F33" s="2">
        <v>1.6</v>
      </c>
      <c r="G33" s="7">
        <v>1.9</v>
      </c>
      <c r="H33" s="7">
        <v>1.3</v>
      </c>
      <c r="I33" s="7">
        <v>1.2</v>
      </c>
      <c r="J33" s="7">
        <v>1.4</v>
      </c>
      <c r="K33" s="2">
        <v>1.6</v>
      </c>
      <c r="L33" s="7">
        <v>1.2</v>
      </c>
      <c r="M33" s="30">
        <v>0.9</v>
      </c>
      <c r="N33" s="7">
        <v>1.4</v>
      </c>
      <c r="O33" s="65">
        <f t="shared" ref="O33" si="41">AVERAGE(C33:N33)</f>
        <v>1.4833333333333332</v>
      </c>
      <c r="P33" s="68">
        <f t="shared" ref="P33" si="42">MIN(C33:N33)</f>
        <v>0.9</v>
      </c>
      <c r="Q33" s="65">
        <f t="shared" ref="Q33" si="43">MAX(C33:N33)</f>
        <v>2.1</v>
      </c>
    </row>
    <row r="34" spans="1:17" x14ac:dyDescent="0.15">
      <c r="A34" s="58"/>
      <c r="B34" s="60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66"/>
      <c r="P34" s="69"/>
      <c r="Q34" s="66"/>
    </row>
    <row r="35" spans="1:17" x14ac:dyDescent="0.15">
      <c r="A35" s="44" t="s">
        <v>7</v>
      </c>
      <c r="B35" s="45" t="s">
        <v>43</v>
      </c>
      <c r="C35" s="15">
        <v>1.7</v>
      </c>
      <c r="D35" s="15">
        <v>1.5</v>
      </c>
      <c r="E35" s="15">
        <v>3.6</v>
      </c>
      <c r="F35" s="15">
        <v>3.4</v>
      </c>
      <c r="G35" s="15">
        <v>2.7</v>
      </c>
      <c r="H35" s="15">
        <v>2.7</v>
      </c>
      <c r="I35" s="15">
        <v>1.1000000000000001</v>
      </c>
      <c r="J35" s="15">
        <v>4.4000000000000004</v>
      </c>
      <c r="K35" s="15">
        <v>1.9</v>
      </c>
      <c r="L35" s="15">
        <v>1.3</v>
      </c>
      <c r="M35" s="32">
        <v>0.99</v>
      </c>
      <c r="N35" s="15">
        <v>3.1</v>
      </c>
      <c r="O35" s="47">
        <f t="shared" ref="O35" si="44">AVERAGE(C35:N35)</f>
        <v>2.3658333333333332</v>
      </c>
      <c r="P35" s="49">
        <f t="shared" ref="P35" si="45">MIN(C35:N35)</f>
        <v>0.99</v>
      </c>
      <c r="Q35" s="47">
        <f t="shared" ref="Q35" si="46">MAX(C35:N35)</f>
        <v>4.4000000000000004</v>
      </c>
    </row>
    <row r="36" spans="1:17" x14ac:dyDescent="0.15">
      <c r="A36" s="44"/>
      <c r="B36" s="46"/>
      <c r="C36" s="1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48"/>
      <c r="P36" s="50"/>
      <c r="Q36" s="48"/>
    </row>
    <row r="37" spans="1:17" x14ac:dyDescent="0.15">
      <c r="A37" s="58" t="s">
        <v>11</v>
      </c>
      <c r="B37" s="59" t="s">
        <v>43</v>
      </c>
      <c r="C37" s="30">
        <v>0.25</v>
      </c>
      <c r="D37" s="7">
        <v>0.41</v>
      </c>
      <c r="E37" s="7">
        <v>0.87</v>
      </c>
      <c r="F37" s="7">
        <v>0.17</v>
      </c>
      <c r="G37" s="30">
        <v>0.5</v>
      </c>
      <c r="H37" s="7">
        <v>1.2</v>
      </c>
      <c r="I37" s="30">
        <v>0.3</v>
      </c>
      <c r="J37" s="7">
        <v>2.1</v>
      </c>
      <c r="K37" s="7">
        <v>5.4</v>
      </c>
      <c r="L37" s="30">
        <v>0.17</v>
      </c>
      <c r="M37" s="7">
        <v>1.1000000000000001</v>
      </c>
      <c r="N37" s="7">
        <v>1.8</v>
      </c>
      <c r="O37" s="65">
        <f t="shared" ref="O37" si="47">AVERAGE(C37:N37)</f>
        <v>1.1891666666666667</v>
      </c>
      <c r="P37" s="68">
        <f t="shared" ref="P37" si="48">MIN(C37:N37)</f>
        <v>0.17</v>
      </c>
      <c r="Q37" s="65">
        <f t="shared" ref="Q37" si="49">MAX(C37:N37)</f>
        <v>5.4</v>
      </c>
    </row>
    <row r="38" spans="1:17" x14ac:dyDescent="0.15">
      <c r="A38" s="58"/>
      <c r="B38" s="6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6"/>
      <c r="P38" s="69"/>
      <c r="Q38" s="66"/>
    </row>
    <row r="39" spans="1:17" x14ac:dyDescent="0.15">
      <c r="A39" s="44" t="s">
        <v>14</v>
      </c>
      <c r="B39" s="45" t="s">
        <v>43</v>
      </c>
      <c r="C39" s="25">
        <v>7.0000000000000001E-3</v>
      </c>
      <c r="D39" s="25">
        <v>0.01</v>
      </c>
      <c r="E39" s="21">
        <v>4.4999999999999997E-3</v>
      </c>
      <c r="F39" s="21">
        <v>8.0000000000000002E-3</v>
      </c>
      <c r="G39" s="21">
        <v>9.4999999999999998E-3</v>
      </c>
      <c r="H39" s="28">
        <v>1.0500000000000001E-2</v>
      </c>
      <c r="I39" s="25">
        <v>0.01</v>
      </c>
      <c r="J39" s="21">
        <v>3.4000000000000002E-2</v>
      </c>
      <c r="K39" s="21">
        <v>7.4999999999999997E-3</v>
      </c>
      <c r="L39" s="21">
        <v>3.0000000000000001E-3</v>
      </c>
      <c r="M39" s="28">
        <v>3.5000000000000001E-3</v>
      </c>
      <c r="N39" s="21">
        <v>2.5000000000000001E-2</v>
      </c>
      <c r="O39" s="54">
        <f t="shared" ref="O39" si="50">AVERAGE(C39:N39)</f>
        <v>1.1041666666666667E-2</v>
      </c>
      <c r="P39" s="54">
        <f t="shared" ref="P39" si="51">MIN(C39:N39)</f>
        <v>3.0000000000000001E-3</v>
      </c>
      <c r="Q39" s="54">
        <f t="shared" ref="Q39" si="52">MAX(C39:N39)</f>
        <v>3.4000000000000002E-2</v>
      </c>
    </row>
    <row r="40" spans="1:17" x14ac:dyDescent="0.15">
      <c r="A40" s="44"/>
      <c r="B40" s="46"/>
      <c r="C40" s="18" t="s">
        <v>42</v>
      </c>
      <c r="D40" s="18" t="s">
        <v>51</v>
      </c>
      <c r="E40" s="18" t="s">
        <v>54</v>
      </c>
      <c r="F40" s="18" t="s">
        <v>52</v>
      </c>
      <c r="G40" s="18" t="s">
        <v>57</v>
      </c>
      <c r="H40" s="18" t="s">
        <v>63</v>
      </c>
      <c r="I40" s="18" t="s">
        <v>66</v>
      </c>
      <c r="J40" s="18" t="s">
        <v>70</v>
      </c>
      <c r="K40" s="18" t="s">
        <v>74</v>
      </c>
      <c r="L40" s="18" t="s">
        <v>81</v>
      </c>
      <c r="M40" s="18" t="s">
        <v>84</v>
      </c>
      <c r="N40" s="18" t="s">
        <v>87</v>
      </c>
      <c r="O40" s="55"/>
      <c r="P40" s="55"/>
      <c r="Q40" s="55"/>
    </row>
    <row r="41" spans="1:17" x14ac:dyDescent="0.15">
      <c r="A41" s="58" t="s">
        <v>17</v>
      </c>
      <c r="B41" s="59" t="s">
        <v>43</v>
      </c>
      <c r="C41" s="35">
        <v>10</v>
      </c>
      <c r="D41" s="35">
        <v>14</v>
      </c>
      <c r="E41" s="35">
        <v>14</v>
      </c>
      <c r="F41" s="35">
        <v>16</v>
      </c>
      <c r="G41" s="35">
        <v>16</v>
      </c>
      <c r="H41" s="37">
        <v>9.8000000000000007</v>
      </c>
      <c r="I41" s="37">
        <v>7.2</v>
      </c>
      <c r="J41" s="35">
        <v>39</v>
      </c>
      <c r="K41" s="35">
        <v>11</v>
      </c>
      <c r="L41" s="37">
        <v>4.0999999999999996</v>
      </c>
      <c r="M41" s="37">
        <v>5.5</v>
      </c>
      <c r="N41" s="35">
        <v>20</v>
      </c>
      <c r="O41" s="72">
        <f t="shared" ref="O41" si="53">AVERAGE(C41:N41)</f>
        <v>13.883333333333333</v>
      </c>
      <c r="P41" s="65">
        <f t="shared" ref="P41" si="54">MIN(C41:N41)</f>
        <v>4.0999999999999996</v>
      </c>
      <c r="Q41" s="72">
        <f t="shared" ref="Q41" si="55">MAX(C41:N41)</f>
        <v>39</v>
      </c>
    </row>
    <row r="42" spans="1:17" x14ac:dyDescent="0.15">
      <c r="A42" s="58"/>
      <c r="B42" s="6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73"/>
      <c r="P42" s="66"/>
      <c r="Q42" s="73"/>
    </row>
    <row r="43" spans="1:17" x14ac:dyDescent="0.15">
      <c r="A43" s="44" t="s">
        <v>30</v>
      </c>
      <c r="B43" s="45" t="s">
        <v>43</v>
      </c>
      <c r="C43" s="21">
        <v>2.7</v>
      </c>
      <c r="D43" s="15">
        <v>2.4</v>
      </c>
      <c r="E43" s="15">
        <v>6.8</v>
      </c>
      <c r="F43" s="21">
        <v>4.9000000000000004</v>
      </c>
      <c r="G43" s="40">
        <v>11</v>
      </c>
      <c r="H43" s="21">
        <v>2.2000000000000002</v>
      </c>
      <c r="I43" s="21">
        <v>2.6</v>
      </c>
      <c r="J43" s="21">
        <v>5.5</v>
      </c>
      <c r="K43" s="21">
        <v>2.2000000000000002</v>
      </c>
      <c r="L43" s="21">
        <v>1.6</v>
      </c>
      <c r="M43" s="21">
        <v>1.5</v>
      </c>
      <c r="N43" s="21">
        <v>3.7</v>
      </c>
      <c r="O43" s="47">
        <f t="shared" ref="O43" si="56">AVERAGE(C43:N43)</f>
        <v>3.9250000000000003</v>
      </c>
      <c r="P43" s="47">
        <f t="shared" ref="P43" si="57">MIN(C43:N43)</f>
        <v>1.5</v>
      </c>
      <c r="Q43" s="70">
        <f t="shared" ref="Q43" si="58">MAX(C43:N43)</f>
        <v>11</v>
      </c>
    </row>
    <row r="44" spans="1:17" x14ac:dyDescent="0.15">
      <c r="A44" s="44"/>
      <c r="B44" s="4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48"/>
      <c r="P44" s="48"/>
      <c r="Q44" s="71"/>
    </row>
    <row r="45" spans="1:17" x14ac:dyDescent="0.15">
      <c r="A45" s="1" t="s">
        <v>33</v>
      </c>
    </row>
    <row r="46" spans="1:17" x14ac:dyDescent="0.15">
      <c r="A46" s="1" t="s">
        <v>34</v>
      </c>
    </row>
  </sheetData>
  <mergeCells count="122">
    <mergeCell ref="Q29:Q30"/>
    <mergeCell ref="A43:A44"/>
    <mergeCell ref="B43:B44"/>
    <mergeCell ref="O43:O44"/>
    <mergeCell ref="P43:P44"/>
    <mergeCell ref="Q43:Q44"/>
    <mergeCell ref="Q33:Q34"/>
    <mergeCell ref="A31:A32"/>
    <mergeCell ref="B31:B32"/>
    <mergeCell ref="O31:O32"/>
    <mergeCell ref="P31:P32"/>
    <mergeCell ref="Q31:Q32"/>
    <mergeCell ref="A41:A42"/>
    <mergeCell ref="B41:B42"/>
    <mergeCell ref="O41:O42"/>
    <mergeCell ref="P41:P42"/>
    <mergeCell ref="Q41:Q42"/>
    <mergeCell ref="A39:A40"/>
    <mergeCell ref="B39:B40"/>
    <mergeCell ref="O39:O40"/>
    <mergeCell ref="P39:P40"/>
    <mergeCell ref="Q39:Q40"/>
    <mergeCell ref="Q23:Q24"/>
    <mergeCell ref="A37:A38"/>
    <mergeCell ref="B37:B38"/>
    <mergeCell ref="O37:O38"/>
    <mergeCell ref="P37:P38"/>
    <mergeCell ref="Q37:Q38"/>
    <mergeCell ref="A27:A28"/>
    <mergeCell ref="B27:B28"/>
    <mergeCell ref="O27:O28"/>
    <mergeCell ref="P27:P28"/>
    <mergeCell ref="Q27:Q28"/>
    <mergeCell ref="A35:A36"/>
    <mergeCell ref="B35:B36"/>
    <mergeCell ref="O35:O36"/>
    <mergeCell ref="P35:P36"/>
    <mergeCell ref="Q35:Q36"/>
    <mergeCell ref="A33:A34"/>
    <mergeCell ref="B33:B34"/>
    <mergeCell ref="O33:O34"/>
    <mergeCell ref="P33:P34"/>
    <mergeCell ref="A29:A30"/>
    <mergeCell ref="B29:B30"/>
    <mergeCell ref="O29:O30"/>
    <mergeCell ref="P29:P30"/>
    <mergeCell ref="A17:A18"/>
    <mergeCell ref="B17:B18"/>
    <mergeCell ref="O17:O18"/>
    <mergeCell ref="P17:P18"/>
    <mergeCell ref="Q17:Q18"/>
    <mergeCell ref="A25:A26"/>
    <mergeCell ref="B25:B26"/>
    <mergeCell ref="O25:O26"/>
    <mergeCell ref="P25:P26"/>
    <mergeCell ref="Q25:Q26"/>
    <mergeCell ref="A21:A22"/>
    <mergeCell ref="B21:B22"/>
    <mergeCell ref="O21:O22"/>
    <mergeCell ref="P21:P22"/>
    <mergeCell ref="Q21:Q22"/>
    <mergeCell ref="A19:A20"/>
    <mergeCell ref="B19:B20"/>
    <mergeCell ref="O19:O20"/>
    <mergeCell ref="P19:P20"/>
    <mergeCell ref="Q19:Q20"/>
    <mergeCell ref="A23:A24"/>
    <mergeCell ref="B23:B24"/>
    <mergeCell ref="O23:O24"/>
    <mergeCell ref="P23:P24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1:A12"/>
    <mergeCell ref="B11:B12"/>
    <mergeCell ref="O11:O12"/>
    <mergeCell ref="P11:P12"/>
    <mergeCell ref="Q11:Q12"/>
    <mergeCell ref="A5:A6"/>
    <mergeCell ref="B5:B6"/>
    <mergeCell ref="O5:O6"/>
    <mergeCell ref="P5:P6"/>
    <mergeCell ref="Q5:Q6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  <pageSetup paperSize="9" scale="74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zoomScale="90" zoomScaleNormal="90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Q3" sqref="Q3:Q4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17" width="10" customWidth="1"/>
  </cols>
  <sheetData>
    <row r="1" spans="1:17" x14ac:dyDescent="0.15">
      <c r="A1" s="43" t="s">
        <v>32</v>
      </c>
      <c r="B1" s="52" t="s">
        <v>35</v>
      </c>
      <c r="C1" s="43" t="s">
        <v>18</v>
      </c>
      <c r="D1" s="42" t="s">
        <v>19</v>
      </c>
      <c r="E1" s="42" t="s">
        <v>20</v>
      </c>
      <c r="F1" s="42" t="s">
        <v>21</v>
      </c>
      <c r="G1" s="42" t="s">
        <v>22</v>
      </c>
      <c r="H1" s="42" t="s">
        <v>23</v>
      </c>
      <c r="I1" s="42" t="s">
        <v>24</v>
      </c>
      <c r="J1" s="42" t="s">
        <v>25</v>
      </c>
      <c r="K1" s="42" t="s">
        <v>26</v>
      </c>
      <c r="L1" s="42" t="s">
        <v>27</v>
      </c>
      <c r="M1" s="42" t="s">
        <v>28</v>
      </c>
      <c r="N1" s="42" t="s">
        <v>29</v>
      </c>
      <c r="O1" s="43" t="s">
        <v>31</v>
      </c>
      <c r="P1" s="43" t="s">
        <v>37</v>
      </c>
      <c r="Q1" s="43" t="s">
        <v>38</v>
      </c>
    </row>
    <row r="2" spans="1:17" x14ac:dyDescent="0.15">
      <c r="A2" s="43"/>
      <c r="B2" s="5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</row>
    <row r="3" spans="1:17" x14ac:dyDescent="0.15">
      <c r="A3" s="44" t="s">
        <v>0</v>
      </c>
      <c r="B3" s="45" t="s">
        <v>36</v>
      </c>
      <c r="C3" s="21">
        <v>0.38</v>
      </c>
      <c r="D3" s="17">
        <v>0.8</v>
      </c>
      <c r="E3" s="17">
        <v>0.25</v>
      </c>
      <c r="F3" s="17">
        <v>0.52</v>
      </c>
      <c r="G3" s="16">
        <v>0.37</v>
      </c>
      <c r="H3" s="16">
        <v>0.51</v>
      </c>
      <c r="I3" s="17">
        <v>0.38</v>
      </c>
      <c r="J3" s="17">
        <v>0.76</v>
      </c>
      <c r="K3" s="16">
        <v>0.71</v>
      </c>
      <c r="L3" s="17">
        <v>0.48</v>
      </c>
      <c r="M3" s="17">
        <v>0.61</v>
      </c>
      <c r="N3" s="38">
        <v>1</v>
      </c>
      <c r="O3" s="49">
        <f>AVERAGE(C3:N3)</f>
        <v>0.56416666666666671</v>
      </c>
      <c r="P3" s="49">
        <f>MIN(C3:N3)</f>
        <v>0.25</v>
      </c>
      <c r="Q3" s="47">
        <f>MAX(C3:N3)</f>
        <v>1</v>
      </c>
    </row>
    <row r="4" spans="1:17" x14ac:dyDescent="0.15">
      <c r="A4" s="44"/>
      <c r="B4" s="46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50"/>
      <c r="P4" s="50"/>
      <c r="Q4" s="48"/>
    </row>
    <row r="5" spans="1:17" x14ac:dyDescent="0.15">
      <c r="A5" s="58" t="s">
        <v>2</v>
      </c>
      <c r="B5" s="59" t="s">
        <v>36</v>
      </c>
      <c r="C5" s="7">
        <v>1.7000000000000001E-2</v>
      </c>
      <c r="D5" s="39">
        <v>0.12</v>
      </c>
      <c r="E5" s="3">
        <v>8.0000000000000002E-3</v>
      </c>
      <c r="F5" s="3">
        <v>2.5000000000000001E-3</v>
      </c>
      <c r="G5" s="3">
        <v>8.0000000000000002E-3</v>
      </c>
      <c r="H5" s="8">
        <v>0.01</v>
      </c>
      <c r="I5" s="3">
        <v>2.8000000000000001E-2</v>
      </c>
      <c r="J5" s="3">
        <v>2.3E-2</v>
      </c>
      <c r="K5" s="3">
        <v>2.9000000000000001E-2</v>
      </c>
      <c r="L5" s="3">
        <v>1.5E-3</v>
      </c>
      <c r="M5" s="8">
        <v>5.0000000000000001E-3</v>
      </c>
      <c r="N5" s="3">
        <v>2.5999999999999999E-2</v>
      </c>
      <c r="O5" s="61">
        <f t="shared" ref="O5" si="0">AVERAGE(C5:N5)</f>
        <v>2.3166666666666669E-2</v>
      </c>
      <c r="P5" s="63">
        <f t="shared" ref="P5" si="1">MIN(C5:N5)</f>
        <v>1.5E-3</v>
      </c>
      <c r="Q5" s="68">
        <f t="shared" ref="Q5" si="2">MAX(C5:N5)</f>
        <v>0.12</v>
      </c>
    </row>
    <row r="6" spans="1:17" x14ac:dyDescent="0.15">
      <c r="A6" s="58"/>
      <c r="B6" s="60"/>
      <c r="C6" s="4" t="s">
        <v>44</v>
      </c>
      <c r="D6" s="6"/>
      <c r="E6" s="6" t="s">
        <v>47</v>
      </c>
      <c r="F6" s="6" t="s">
        <v>52</v>
      </c>
      <c r="G6" s="6" t="s">
        <v>58</v>
      </c>
      <c r="H6" s="6" t="s">
        <v>64</v>
      </c>
      <c r="I6" s="6"/>
      <c r="J6" s="6" t="s">
        <v>72</v>
      </c>
      <c r="K6" s="6" t="s">
        <v>76</v>
      </c>
      <c r="L6" s="6" t="s">
        <v>80</v>
      </c>
      <c r="M6" s="6" t="s">
        <v>86</v>
      </c>
      <c r="N6" s="6" t="s">
        <v>88</v>
      </c>
      <c r="O6" s="62"/>
      <c r="P6" s="64"/>
      <c r="Q6" s="69"/>
    </row>
    <row r="7" spans="1:17" x14ac:dyDescent="0.15">
      <c r="A7" s="44" t="s">
        <v>41</v>
      </c>
      <c r="B7" s="45" t="s">
        <v>36</v>
      </c>
      <c r="C7" s="21">
        <v>4.3</v>
      </c>
      <c r="D7" s="21">
        <v>1.1000000000000001</v>
      </c>
      <c r="E7" s="21">
        <v>1.7</v>
      </c>
      <c r="F7" s="21">
        <v>4.5</v>
      </c>
      <c r="G7" s="21">
        <v>1.5</v>
      </c>
      <c r="H7" s="21">
        <v>3.5</v>
      </c>
      <c r="I7" s="21">
        <v>2.2000000000000002</v>
      </c>
      <c r="J7" s="21">
        <v>1.5</v>
      </c>
      <c r="K7" s="21">
        <v>4.8</v>
      </c>
      <c r="L7" s="32">
        <v>0.5</v>
      </c>
      <c r="M7" s="21">
        <v>0.95</v>
      </c>
      <c r="N7" s="21">
        <v>2.5</v>
      </c>
      <c r="O7" s="47">
        <f t="shared" ref="O7" si="3">AVERAGE(C7:N7)</f>
        <v>2.4208333333333334</v>
      </c>
      <c r="P7" s="49">
        <f t="shared" ref="P7" si="4">MIN(C7:N7)</f>
        <v>0.5</v>
      </c>
      <c r="Q7" s="47">
        <f t="shared" ref="Q7" si="5">MAX(C7:N7)</f>
        <v>4.8</v>
      </c>
    </row>
    <row r="8" spans="1:17" x14ac:dyDescent="0.15">
      <c r="A8" s="44"/>
      <c r="B8" s="4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8"/>
      <c r="P8" s="50"/>
      <c r="Q8" s="48"/>
    </row>
    <row r="9" spans="1:17" x14ac:dyDescent="0.15">
      <c r="A9" s="58" t="s">
        <v>40</v>
      </c>
      <c r="B9" s="59" t="s">
        <v>36</v>
      </c>
      <c r="C9" s="2">
        <v>1.8</v>
      </c>
      <c r="D9" s="2">
        <v>2.2999999999999998</v>
      </c>
      <c r="E9" s="2">
        <v>1.7</v>
      </c>
      <c r="F9" s="2">
        <v>1.7</v>
      </c>
      <c r="G9" s="2">
        <v>1.9</v>
      </c>
      <c r="H9" s="2">
        <v>1.5</v>
      </c>
      <c r="I9" s="2">
        <v>1.4</v>
      </c>
      <c r="J9" s="2">
        <v>1.6</v>
      </c>
      <c r="K9" s="2">
        <v>1.5</v>
      </c>
      <c r="L9" s="2">
        <v>1.5</v>
      </c>
      <c r="M9" s="2">
        <v>1.3</v>
      </c>
      <c r="N9" s="2">
        <v>1.5</v>
      </c>
      <c r="O9" s="65">
        <f t="shared" ref="O9" si="6">AVERAGE(C9:N9)</f>
        <v>1.6416666666666666</v>
      </c>
      <c r="P9" s="65">
        <f t="shared" ref="P9" si="7">MIN(C9:N9)</f>
        <v>1.3</v>
      </c>
      <c r="Q9" s="65">
        <f t="shared" ref="Q9" si="8">MAX(C9:N9)</f>
        <v>2.2999999999999998</v>
      </c>
    </row>
    <row r="10" spans="1:17" x14ac:dyDescent="0.15">
      <c r="A10" s="58"/>
      <c r="B10" s="6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6"/>
      <c r="P10" s="66"/>
      <c r="Q10" s="66"/>
    </row>
    <row r="11" spans="1:17" x14ac:dyDescent="0.15">
      <c r="A11" s="44" t="s">
        <v>1</v>
      </c>
      <c r="B11" s="45" t="s">
        <v>36</v>
      </c>
      <c r="C11" s="25">
        <v>2.1000000000000001E-2</v>
      </c>
      <c r="D11" s="17">
        <v>0.21</v>
      </c>
      <c r="E11" s="16">
        <v>3.5000000000000001E-3</v>
      </c>
      <c r="F11" s="22">
        <v>4.0000000000000001E-3</v>
      </c>
      <c r="G11" s="22">
        <v>2.9000000000000001E-2</v>
      </c>
      <c r="H11" s="16">
        <v>1.6E-2</v>
      </c>
      <c r="I11" s="16">
        <v>2.5000000000000001E-2</v>
      </c>
      <c r="J11" s="16">
        <v>2.7E-2</v>
      </c>
      <c r="K11" s="16">
        <v>6.4999999999999997E-3</v>
      </c>
      <c r="L11" s="16">
        <v>6.0000000000000001E-3</v>
      </c>
      <c r="M11" s="24">
        <v>4.4999999999999997E-3</v>
      </c>
      <c r="N11" s="16">
        <v>3.4000000000000002E-2</v>
      </c>
      <c r="O11" s="54">
        <f t="shared" ref="O11" si="9">AVERAGE(C11:N11)</f>
        <v>3.2208333333333339E-2</v>
      </c>
      <c r="P11" s="56">
        <f t="shared" ref="P11" si="10">MIN(C11:N11)</f>
        <v>3.5000000000000001E-3</v>
      </c>
      <c r="Q11" s="49">
        <f t="shared" ref="Q11" si="11">MAX(C11:N11)</f>
        <v>0.21</v>
      </c>
    </row>
    <row r="12" spans="1:17" x14ac:dyDescent="0.15">
      <c r="A12" s="44"/>
      <c r="B12" s="46"/>
      <c r="C12" s="18" t="s">
        <v>45</v>
      </c>
      <c r="D12" s="20"/>
      <c r="E12" s="20" t="s">
        <v>52</v>
      </c>
      <c r="F12" s="20" t="s">
        <v>52</v>
      </c>
      <c r="G12" s="20"/>
      <c r="H12" s="20" t="s">
        <v>61</v>
      </c>
      <c r="I12" s="20" t="s">
        <v>67</v>
      </c>
      <c r="J12" s="20"/>
      <c r="K12" s="20" t="s">
        <v>75</v>
      </c>
      <c r="L12" s="20" t="s">
        <v>79</v>
      </c>
      <c r="M12" s="20" t="s">
        <v>84</v>
      </c>
      <c r="N12" s="20"/>
      <c r="O12" s="55"/>
      <c r="P12" s="57"/>
      <c r="Q12" s="50"/>
    </row>
    <row r="13" spans="1:17" x14ac:dyDescent="0.15">
      <c r="A13" s="58" t="s">
        <v>3</v>
      </c>
      <c r="B13" s="59" t="s">
        <v>36</v>
      </c>
      <c r="C13" s="7">
        <v>1.4</v>
      </c>
      <c r="D13" s="33">
        <v>1.5</v>
      </c>
      <c r="E13" s="10">
        <v>0.57999999999999996</v>
      </c>
      <c r="F13" s="10">
        <v>0.46</v>
      </c>
      <c r="G13" s="9">
        <v>0.98</v>
      </c>
      <c r="H13" s="9">
        <v>0.41</v>
      </c>
      <c r="I13" s="9">
        <v>0.73</v>
      </c>
      <c r="J13" s="10">
        <v>1.4</v>
      </c>
      <c r="K13" s="10">
        <v>1.2</v>
      </c>
      <c r="L13" s="9">
        <v>0.6</v>
      </c>
      <c r="M13" s="10">
        <v>0.45</v>
      </c>
      <c r="N13" s="33">
        <v>1.4</v>
      </c>
      <c r="O13" s="68">
        <f t="shared" ref="O13" si="12">AVERAGE(C13:N13)</f>
        <v>0.92583333333333329</v>
      </c>
      <c r="P13" s="68">
        <f t="shared" ref="P13" si="13">MIN(C13:N13)</f>
        <v>0.41</v>
      </c>
      <c r="Q13" s="65">
        <f t="shared" ref="Q13" si="14">MAX(C13:N13)</f>
        <v>1.5</v>
      </c>
    </row>
    <row r="14" spans="1:17" x14ac:dyDescent="0.15">
      <c r="A14" s="58"/>
      <c r="B14" s="60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9"/>
      <c r="P14" s="69"/>
      <c r="Q14" s="66"/>
    </row>
    <row r="15" spans="1:17" x14ac:dyDescent="0.15">
      <c r="A15" s="44" t="s">
        <v>4</v>
      </c>
      <c r="B15" s="45" t="s">
        <v>36</v>
      </c>
      <c r="C15" s="21">
        <v>3.3000000000000002E-2</v>
      </c>
      <c r="D15" s="16">
        <v>6.2E-2</v>
      </c>
      <c r="E15" s="22">
        <v>8.9999999999999993E-3</v>
      </c>
      <c r="F15" s="22">
        <v>5.8000000000000003E-2</v>
      </c>
      <c r="G15" s="22">
        <v>1.4E-2</v>
      </c>
      <c r="H15" s="22">
        <v>2.7E-2</v>
      </c>
      <c r="I15" s="22">
        <v>0.03</v>
      </c>
      <c r="J15" s="16">
        <v>2.4E-2</v>
      </c>
      <c r="K15" s="16">
        <v>2.1999999999999999E-2</v>
      </c>
      <c r="L15" s="22">
        <v>2E-3</v>
      </c>
      <c r="M15" s="22">
        <v>0.01</v>
      </c>
      <c r="N15" s="16">
        <v>3.1E-2</v>
      </c>
      <c r="O15" s="54">
        <f t="shared" ref="O15" si="15">AVERAGE(C15:N15)</f>
        <v>2.6833333333333338E-2</v>
      </c>
      <c r="P15" s="54">
        <f t="shared" ref="P15" si="16">MIN(C15:N15)</f>
        <v>2E-3</v>
      </c>
      <c r="Q15" s="54">
        <f t="shared" ref="Q15" si="17">MAX(C15:N15)</f>
        <v>6.2E-2</v>
      </c>
    </row>
    <row r="16" spans="1:17" x14ac:dyDescent="0.15">
      <c r="A16" s="44"/>
      <c r="B16" s="46"/>
      <c r="C16" s="18"/>
      <c r="D16" s="20"/>
      <c r="E16" s="20" t="s">
        <v>44</v>
      </c>
      <c r="F16" s="20"/>
      <c r="G16" s="20" t="s">
        <v>59</v>
      </c>
      <c r="H16" s="20"/>
      <c r="I16" s="20"/>
      <c r="J16" s="20"/>
      <c r="K16" s="20"/>
      <c r="L16" s="20" t="s">
        <v>79</v>
      </c>
      <c r="M16" s="20" t="s">
        <v>85</v>
      </c>
      <c r="N16" s="20"/>
      <c r="O16" s="55"/>
      <c r="P16" s="55"/>
      <c r="Q16" s="55"/>
    </row>
    <row r="17" spans="1:17" x14ac:dyDescent="0.15">
      <c r="A17" s="58" t="s">
        <v>12</v>
      </c>
      <c r="B17" s="59" t="s">
        <v>36</v>
      </c>
      <c r="C17" s="2">
        <v>1.2</v>
      </c>
      <c r="D17" s="2">
        <v>1.5</v>
      </c>
      <c r="E17" s="2">
        <v>1</v>
      </c>
      <c r="F17" s="2">
        <v>1</v>
      </c>
      <c r="G17" s="30">
        <v>0.91</v>
      </c>
      <c r="H17" s="30">
        <v>0.8</v>
      </c>
      <c r="I17" s="30">
        <v>0.99</v>
      </c>
      <c r="J17" s="30">
        <v>0.93</v>
      </c>
      <c r="K17" s="30">
        <v>0.9</v>
      </c>
      <c r="L17" s="30">
        <v>0.3</v>
      </c>
      <c r="M17" s="30">
        <v>0.51</v>
      </c>
      <c r="N17" s="2">
        <v>1.5</v>
      </c>
      <c r="O17" s="68">
        <f t="shared" ref="O17" si="18">AVERAGE(C17:N17)</f>
        <v>0.96166666666666678</v>
      </c>
      <c r="P17" s="68">
        <f t="shared" ref="P17" si="19">MIN(C17:N17)</f>
        <v>0.3</v>
      </c>
      <c r="Q17" s="65">
        <f t="shared" ref="Q17" si="20">MAX(C17:N17)</f>
        <v>1.5</v>
      </c>
    </row>
    <row r="18" spans="1:17" x14ac:dyDescent="0.15">
      <c r="A18" s="58"/>
      <c r="B18" s="6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9"/>
      <c r="P18" s="69"/>
      <c r="Q18" s="66"/>
    </row>
    <row r="19" spans="1:17" x14ac:dyDescent="0.15">
      <c r="A19" s="44" t="s">
        <v>5</v>
      </c>
      <c r="B19" s="45" t="s">
        <v>36</v>
      </c>
      <c r="C19" s="21">
        <v>9.5000000000000001E-2</v>
      </c>
      <c r="D19" s="16">
        <v>6.2E-2</v>
      </c>
      <c r="E19" s="22">
        <v>1.6E-2</v>
      </c>
      <c r="F19" s="16">
        <v>8.6999999999999994E-2</v>
      </c>
      <c r="G19" s="23">
        <v>1.6E-2</v>
      </c>
      <c r="H19" s="22">
        <v>1.2999999999999999E-2</v>
      </c>
      <c r="I19" s="22">
        <v>1.4999999999999999E-2</v>
      </c>
      <c r="J19" s="16">
        <v>8.0000000000000002E-3</v>
      </c>
      <c r="K19" s="16">
        <v>1.2999999999999999E-2</v>
      </c>
      <c r="L19" s="22">
        <v>3.0000000000000001E-3</v>
      </c>
      <c r="M19" s="16">
        <v>1.1999999999999999E-3</v>
      </c>
      <c r="N19" s="16">
        <v>2.5999999999999999E-2</v>
      </c>
      <c r="O19" s="54">
        <f t="shared" ref="O19" si="21">AVERAGE(C19:N19)</f>
        <v>2.9600000000000005E-2</v>
      </c>
      <c r="P19" s="56">
        <f t="shared" ref="P19" si="22">MIN(C19:N19)</f>
        <v>1.1999999999999999E-3</v>
      </c>
      <c r="Q19" s="54">
        <f t="shared" ref="Q19" si="23">MAX(C19:N19)</f>
        <v>9.5000000000000001E-2</v>
      </c>
    </row>
    <row r="20" spans="1:17" x14ac:dyDescent="0.15">
      <c r="A20" s="44"/>
      <c r="B20" s="46"/>
      <c r="C20" s="18"/>
      <c r="D20" s="20"/>
      <c r="E20" s="20"/>
      <c r="F20" s="20"/>
      <c r="G20" s="18"/>
      <c r="H20" s="20" t="s">
        <v>42</v>
      </c>
      <c r="I20" s="20" t="s">
        <v>68</v>
      </c>
      <c r="J20" s="20" t="s">
        <v>71</v>
      </c>
      <c r="K20" s="20" t="s">
        <v>77</v>
      </c>
      <c r="L20" s="20" t="s">
        <v>82</v>
      </c>
      <c r="M20" s="20" t="s">
        <v>84</v>
      </c>
      <c r="N20" s="20"/>
      <c r="O20" s="55"/>
      <c r="P20" s="57"/>
      <c r="Q20" s="55"/>
    </row>
    <row r="21" spans="1:17" x14ac:dyDescent="0.15">
      <c r="A21" s="58" t="s">
        <v>8</v>
      </c>
      <c r="B21" s="59" t="s">
        <v>36</v>
      </c>
      <c r="C21" s="30">
        <v>0.13</v>
      </c>
      <c r="D21" s="30">
        <v>0.31</v>
      </c>
      <c r="E21" s="7">
        <v>0.12</v>
      </c>
      <c r="F21" s="30">
        <v>0.12</v>
      </c>
      <c r="G21" s="30">
        <v>0.12</v>
      </c>
      <c r="H21" s="7">
        <v>0.14000000000000001</v>
      </c>
      <c r="I21" s="7">
        <v>0.12</v>
      </c>
      <c r="J21" s="7">
        <v>0.19</v>
      </c>
      <c r="K21" s="7">
        <v>0.14000000000000001</v>
      </c>
      <c r="L21" s="7">
        <v>6.5000000000000002E-2</v>
      </c>
      <c r="M21" s="7">
        <v>7.1999999999999995E-2</v>
      </c>
      <c r="N21" s="7">
        <v>0.14000000000000001</v>
      </c>
      <c r="O21" s="68">
        <f t="shared" ref="O21" si="24">AVERAGE(C21:N21)</f>
        <v>0.13891666666666669</v>
      </c>
      <c r="P21" s="61">
        <f t="shared" ref="P21" si="25">MIN(C21:N21)</f>
        <v>6.5000000000000002E-2</v>
      </c>
      <c r="Q21" s="68">
        <f t="shared" ref="Q21" si="26">MAX(C21:N21)</f>
        <v>0.31</v>
      </c>
    </row>
    <row r="22" spans="1:17" x14ac:dyDescent="0.15">
      <c r="A22" s="58"/>
      <c r="B22" s="6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9"/>
      <c r="P22" s="62"/>
      <c r="Q22" s="69"/>
    </row>
    <row r="23" spans="1:17" x14ac:dyDescent="0.15">
      <c r="A23" s="44" t="s">
        <v>13</v>
      </c>
      <c r="B23" s="45" t="s">
        <v>36</v>
      </c>
      <c r="C23" s="25">
        <v>0.04</v>
      </c>
      <c r="D23" s="25">
        <v>5.3999999999999999E-2</v>
      </c>
      <c r="E23" s="25">
        <v>3.4000000000000002E-2</v>
      </c>
      <c r="F23" s="25">
        <v>2.1000000000000001E-2</v>
      </c>
      <c r="G23" s="25">
        <v>2.8000000000000001E-2</v>
      </c>
      <c r="H23" s="25">
        <v>2.1999999999999999E-2</v>
      </c>
      <c r="I23" s="25">
        <v>3.4000000000000002E-2</v>
      </c>
      <c r="J23" s="25">
        <v>2.1999999999999999E-2</v>
      </c>
      <c r="K23" s="25">
        <v>1.9E-2</v>
      </c>
      <c r="L23" s="25">
        <v>1.2E-2</v>
      </c>
      <c r="M23" s="25">
        <v>1.6E-2</v>
      </c>
      <c r="N23" s="25">
        <v>5.0999999999999997E-2</v>
      </c>
      <c r="O23" s="54">
        <f t="shared" ref="O23" si="27">AVERAGE(C23:N23)</f>
        <v>2.9416666666666671E-2</v>
      </c>
      <c r="P23" s="54">
        <f t="shared" ref="P23" si="28">MIN(C23:N23)</f>
        <v>1.2E-2</v>
      </c>
      <c r="Q23" s="54">
        <f t="shared" ref="Q23" si="29">MAX(C23:N23)</f>
        <v>5.3999999999999999E-2</v>
      </c>
    </row>
    <row r="24" spans="1:17" x14ac:dyDescent="0.15">
      <c r="A24" s="44"/>
      <c r="B24" s="4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55"/>
      <c r="P24" s="55"/>
      <c r="Q24" s="55"/>
    </row>
    <row r="25" spans="1:17" x14ac:dyDescent="0.15">
      <c r="A25" s="58" t="s">
        <v>9</v>
      </c>
      <c r="B25" s="59" t="s">
        <v>36</v>
      </c>
      <c r="C25" s="7">
        <v>0.18</v>
      </c>
      <c r="D25" s="7">
        <v>0.45</v>
      </c>
      <c r="E25" s="7">
        <v>0.13</v>
      </c>
      <c r="F25" s="7">
        <v>0.16</v>
      </c>
      <c r="G25" s="7">
        <v>0.21</v>
      </c>
      <c r="H25" s="34">
        <v>8.1000000000000003E-2</v>
      </c>
      <c r="I25" s="30">
        <v>0.1</v>
      </c>
      <c r="J25" s="7">
        <v>0.37</v>
      </c>
      <c r="K25" s="30">
        <v>0.16</v>
      </c>
      <c r="L25" s="7">
        <v>8.1000000000000003E-2</v>
      </c>
      <c r="M25" s="7">
        <v>8.1000000000000003E-2</v>
      </c>
      <c r="N25" s="3">
        <v>0.34</v>
      </c>
      <c r="O25" s="68">
        <f t="shared" ref="O25" si="30">AVERAGE(C25:N25)</f>
        <v>0.19525000000000001</v>
      </c>
      <c r="P25" s="61">
        <f t="shared" ref="P25" si="31">MIN(C25:N25)</f>
        <v>8.1000000000000003E-2</v>
      </c>
      <c r="Q25" s="68">
        <f t="shared" ref="Q25" si="32">MAX(C25:N25)</f>
        <v>0.45</v>
      </c>
    </row>
    <row r="26" spans="1:17" x14ac:dyDescent="0.15">
      <c r="A26" s="58"/>
      <c r="B26" s="6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69"/>
      <c r="P26" s="62"/>
      <c r="Q26" s="69"/>
    </row>
    <row r="27" spans="1:17" x14ac:dyDescent="0.15">
      <c r="A27" s="44" t="s">
        <v>10</v>
      </c>
      <c r="B27" s="45" t="s">
        <v>36</v>
      </c>
      <c r="C27" s="31">
        <v>3.2000000000000001E-2</v>
      </c>
      <c r="D27" s="26">
        <v>9.2999999999999999E-2</v>
      </c>
      <c r="E27" s="31">
        <v>0.03</v>
      </c>
      <c r="F27" s="26">
        <v>7.8E-2</v>
      </c>
      <c r="G27" s="31">
        <v>3.5999999999999997E-2</v>
      </c>
      <c r="H27" s="31">
        <v>0.02</v>
      </c>
      <c r="I27" s="26">
        <v>1.4E-2</v>
      </c>
      <c r="J27" s="26">
        <v>2E-3</v>
      </c>
      <c r="K27" s="26">
        <v>2E-3</v>
      </c>
      <c r="L27" s="31">
        <v>0.01</v>
      </c>
      <c r="M27" s="26">
        <v>2.5000000000000001E-3</v>
      </c>
      <c r="N27" s="31">
        <v>0.02</v>
      </c>
      <c r="O27" s="54">
        <f t="shared" ref="O27" si="33">AVERAGE(C27:N27)</f>
        <v>2.829166666666667E-2</v>
      </c>
      <c r="P27" s="54">
        <f t="shared" ref="P27" si="34">MIN(C27:N27)</f>
        <v>2E-3</v>
      </c>
      <c r="Q27" s="54">
        <f t="shared" ref="Q27" si="35">MAX(C27:N27)</f>
        <v>9.2999999999999999E-2</v>
      </c>
    </row>
    <row r="28" spans="1:17" x14ac:dyDescent="0.15">
      <c r="A28" s="44"/>
      <c r="B28" s="46"/>
      <c r="C28" s="20"/>
      <c r="D28" s="20"/>
      <c r="E28" s="20"/>
      <c r="F28" s="20"/>
      <c r="G28" s="27"/>
      <c r="H28" s="27"/>
      <c r="I28" s="20"/>
      <c r="J28" s="20" t="s">
        <v>73</v>
      </c>
      <c r="K28" s="20" t="s">
        <v>75</v>
      </c>
      <c r="L28" s="20" t="s">
        <v>83</v>
      </c>
      <c r="M28" s="20" t="s">
        <v>86</v>
      </c>
      <c r="N28" s="27"/>
      <c r="O28" s="55"/>
      <c r="P28" s="55"/>
      <c r="Q28" s="55"/>
    </row>
    <row r="29" spans="1:17" x14ac:dyDescent="0.15">
      <c r="A29" s="58" t="s">
        <v>15</v>
      </c>
      <c r="B29" s="59" t="s">
        <v>43</v>
      </c>
      <c r="C29" s="13">
        <v>4.2000000000000003E-2</v>
      </c>
      <c r="D29" s="36">
        <v>0.18</v>
      </c>
      <c r="E29" s="14">
        <v>2.0999999999999999E-3</v>
      </c>
      <c r="F29" s="13">
        <v>7.9000000000000001E-2</v>
      </c>
      <c r="G29" s="14">
        <v>8.0999999999999996E-3</v>
      </c>
      <c r="H29" s="13">
        <v>6.5000000000000002E-2</v>
      </c>
      <c r="I29" s="13">
        <v>4.8000000000000001E-2</v>
      </c>
      <c r="J29" s="13">
        <v>8.8999999999999996E-2</v>
      </c>
      <c r="K29" s="13">
        <v>0.05</v>
      </c>
      <c r="L29" s="13">
        <v>1.2999999999999999E-2</v>
      </c>
      <c r="M29" s="13">
        <v>1.6E-2</v>
      </c>
      <c r="N29" s="36">
        <v>0.21</v>
      </c>
      <c r="O29" s="61">
        <f t="shared" ref="O29" si="36">AVERAGE(C29:N29)</f>
        <v>6.6850000000000007E-2</v>
      </c>
      <c r="P29" s="63">
        <f t="shared" ref="P29" si="37">MIN(C29:N29)</f>
        <v>2.0999999999999999E-3</v>
      </c>
      <c r="Q29" s="68">
        <f t="shared" ref="Q29" si="38">MAX(C29:N29)</f>
        <v>0.21</v>
      </c>
    </row>
    <row r="30" spans="1:17" x14ac:dyDescent="0.15">
      <c r="A30" s="58"/>
      <c r="B30" s="6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62"/>
      <c r="P30" s="64"/>
      <c r="Q30" s="69"/>
    </row>
    <row r="31" spans="1:17" x14ac:dyDescent="0.15">
      <c r="A31" s="44" t="s">
        <v>16</v>
      </c>
      <c r="B31" s="45" t="s">
        <v>36</v>
      </c>
      <c r="C31" s="21">
        <v>0.89</v>
      </c>
      <c r="D31" s="21">
        <v>1.3</v>
      </c>
      <c r="E31" s="21">
        <v>0.81</v>
      </c>
      <c r="F31" s="21">
        <v>1.6</v>
      </c>
      <c r="G31" s="21">
        <v>1.2</v>
      </c>
      <c r="H31" s="21">
        <v>1.4</v>
      </c>
      <c r="I31" s="21">
        <v>0.85</v>
      </c>
      <c r="J31" s="21">
        <v>1.3</v>
      </c>
      <c r="K31" s="32">
        <v>0.95</v>
      </c>
      <c r="L31" s="21">
        <v>0.21</v>
      </c>
      <c r="M31" s="21">
        <v>0.44</v>
      </c>
      <c r="N31" s="15">
        <v>1</v>
      </c>
      <c r="O31" s="47">
        <f t="shared" ref="O31" si="39">AVERAGE(C31:N31)</f>
        <v>0.99583333333333324</v>
      </c>
      <c r="P31" s="49">
        <f t="shared" ref="P31" si="40">MIN(C31:N31)</f>
        <v>0.21</v>
      </c>
      <c r="Q31" s="47">
        <f t="shared" ref="Q31" si="41">MAX(C31:N31)</f>
        <v>1.6</v>
      </c>
    </row>
    <row r="32" spans="1:17" x14ac:dyDescent="0.15">
      <c r="A32" s="44"/>
      <c r="B32" s="4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48"/>
      <c r="P32" s="50"/>
      <c r="Q32" s="48"/>
    </row>
    <row r="33" spans="1:17" x14ac:dyDescent="0.15">
      <c r="A33" s="58" t="s">
        <v>6</v>
      </c>
      <c r="B33" s="59" t="s">
        <v>49</v>
      </c>
      <c r="C33" s="7">
        <v>1.4</v>
      </c>
      <c r="D33" s="7">
        <v>1.9</v>
      </c>
      <c r="E33" s="7">
        <v>1.9</v>
      </c>
      <c r="F33" s="7">
        <v>1.5</v>
      </c>
      <c r="G33" s="7">
        <v>1.5</v>
      </c>
      <c r="H33" s="2">
        <v>2</v>
      </c>
      <c r="I33" s="7">
        <v>1.3</v>
      </c>
      <c r="J33" s="7">
        <v>1.4</v>
      </c>
      <c r="K33" s="7">
        <v>1.4</v>
      </c>
      <c r="L33" s="2">
        <v>1.3</v>
      </c>
      <c r="M33" s="7">
        <v>1.2</v>
      </c>
      <c r="N33" s="2">
        <v>1.3</v>
      </c>
      <c r="O33" s="65">
        <f t="shared" ref="O33" si="42">AVERAGE(C33:N33)</f>
        <v>1.5083333333333335</v>
      </c>
      <c r="P33" s="65">
        <f t="shared" ref="P33" si="43">MIN(C33:N33)</f>
        <v>1.2</v>
      </c>
      <c r="Q33" s="65">
        <f t="shared" ref="Q33" si="44">MAX(C33:N33)</f>
        <v>2</v>
      </c>
    </row>
    <row r="34" spans="1:17" x14ac:dyDescent="0.15">
      <c r="A34" s="58"/>
      <c r="B34" s="60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66"/>
      <c r="P34" s="66"/>
      <c r="Q34" s="66"/>
    </row>
    <row r="35" spans="1:17" x14ac:dyDescent="0.15">
      <c r="A35" s="44" t="s">
        <v>7</v>
      </c>
      <c r="B35" s="45" t="s">
        <v>43</v>
      </c>
      <c r="C35" s="32">
        <v>0.81</v>
      </c>
      <c r="D35" s="15">
        <v>1.6</v>
      </c>
      <c r="E35" s="32">
        <v>0.97</v>
      </c>
      <c r="F35" s="15">
        <v>2</v>
      </c>
      <c r="G35" s="32">
        <v>0.81</v>
      </c>
      <c r="H35" s="15">
        <v>1.2</v>
      </c>
      <c r="I35" s="32">
        <v>0.8</v>
      </c>
      <c r="J35" s="15">
        <v>2.7</v>
      </c>
      <c r="K35" s="15">
        <v>1.1000000000000001</v>
      </c>
      <c r="L35" s="32">
        <v>0.53</v>
      </c>
      <c r="M35" s="32">
        <v>0.72</v>
      </c>
      <c r="N35" s="15">
        <v>2.5</v>
      </c>
      <c r="O35" s="47">
        <f t="shared" ref="O35" si="45">AVERAGE(C35:N35)</f>
        <v>1.3116666666666668</v>
      </c>
      <c r="P35" s="49">
        <f t="shared" ref="P35" si="46">MIN(C35:N35)</f>
        <v>0.53</v>
      </c>
      <c r="Q35" s="47">
        <f t="shared" ref="Q35" si="47">MAX(C35:N35)</f>
        <v>2.7</v>
      </c>
    </row>
    <row r="36" spans="1:17" x14ac:dyDescent="0.15">
      <c r="A36" s="44"/>
      <c r="B36" s="46"/>
      <c r="C36" s="1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48"/>
      <c r="P36" s="50"/>
      <c r="Q36" s="48"/>
    </row>
    <row r="37" spans="1:17" x14ac:dyDescent="0.15">
      <c r="A37" s="58" t="s">
        <v>11</v>
      </c>
      <c r="B37" s="59" t="s">
        <v>48</v>
      </c>
      <c r="C37" s="7">
        <v>0.24</v>
      </c>
      <c r="D37" s="7">
        <v>0.55000000000000004</v>
      </c>
      <c r="E37" s="7">
        <v>0.61</v>
      </c>
      <c r="F37" s="7">
        <v>0.11</v>
      </c>
      <c r="G37" s="30">
        <v>0.3</v>
      </c>
      <c r="H37" s="7">
        <v>0.74</v>
      </c>
      <c r="I37" s="30">
        <v>0.33</v>
      </c>
      <c r="J37" s="2">
        <v>2</v>
      </c>
      <c r="K37" s="2">
        <v>3</v>
      </c>
      <c r="L37" s="7">
        <v>0.12</v>
      </c>
      <c r="M37" s="7">
        <v>1.3</v>
      </c>
      <c r="N37" s="7">
        <v>1.6</v>
      </c>
      <c r="O37" s="68">
        <f t="shared" ref="O37" si="48">AVERAGE(C37:N37)</f>
        <v>0.90833333333333333</v>
      </c>
      <c r="P37" s="68">
        <f t="shared" ref="P37" si="49">MIN(C37:N37)</f>
        <v>0.11</v>
      </c>
      <c r="Q37" s="65">
        <f t="shared" ref="Q37" si="50">MAX(C37:N37)</f>
        <v>3</v>
      </c>
    </row>
    <row r="38" spans="1:17" x14ac:dyDescent="0.15">
      <c r="A38" s="58"/>
      <c r="B38" s="6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9"/>
      <c r="P38" s="69"/>
      <c r="Q38" s="66"/>
    </row>
    <row r="39" spans="1:17" x14ac:dyDescent="0.15">
      <c r="A39" s="44" t="s">
        <v>14</v>
      </c>
      <c r="B39" s="45" t="s">
        <v>43</v>
      </c>
      <c r="C39" s="25">
        <v>3.0000000000000001E-3</v>
      </c>
      <c r="D39" s="25">
        <v>8.9999999999999993E-3</v>
      </c>
      <c r="E39" s="21">
        <v>4.4999999999999997E-3</v>
      </c>
      <c r="F39" s="21">
        <v>8.0000000000000002E-3</v>
      </c>
      <c r="G39" s="21">
        <v>9.4999999999999998E-3</v>
      </c>
      <c r="H39" s="28">
        <v>1.0500000000000001E-2</v>
      </c>
      <c r="I39" s="25">
        <v>0.01</v>
      </c>
      <c r="J39" s="21">
        <v>3.4000000000000002E-2</v>
      </c>
      <c r="K39" s="21">
        <v>7.4999999999999997E-3</v>
      </c>
      <c r="L39" s="21">
        <v>3.0000000000000001E-3</v>
      </c>
      <c r="M39" s="21">
        <v>3.5000000000000001E-3</v>
      </c>
      <c r="N39" s="21">
        <v>1.2E-2</v>
      </c>
      <c r="O39" s="56">
        <f t="shared" ref="O39" si="51">AVERAGE(C39:N39)</f>
        <v>9.541666666666667E-3</v>
      </c>
      <c r="P39" s="54">
        <f t="shared" ref="P39" si="52">MIN(C39:N39)</f>
        <v>3.0000000000000001E-3</v>
      </c>
      <c r="Q39" s="54">
        <f t="shared" ref="Q39" si="53">MAX(C39:N39)</f>
        <v>3.4000000000000002E-2</v>
      </c>
    </row>
    <row r="40" spans="1:17" x14ac:dyDescent="0.15">
      <c r="A40" s="44"/>
      <c r="B40" s="46"/>
      <c r="C40" s="18" t="s">
        <v>47</v>
      </c>
      <c r="D40" s="18" t="s">
        <v>42</v>
      </c>
      <c r="E40" s="18" t="s">
        <v>55</v>
      </c>
      <c r="F40" s="18" t="s">
        <v>52</v>
      </c>
      <c r="G40" s="18" t="s">
        <v>60</v>
      </c>
      <c r="H40" s="18" t="s">
        <v>65</v>
      </c>
      <c r="I40" s="18" t="s">
        <v>69</v>
      </c>
      <c r="J40" s="18" t="s">
        <v>71</v>
      </c>
      <c r="K40" s="18" t="s">
        <v>78</v>
      </c>
      <c r="L40" s="18" t="s">
        <v>80</v>
      </c>
      <c r="M40" s="18" t="s">
        <v>84</v>
      </c>
      <c r="N40" s="18" t="s">
        <v>89</v>
      </c>
      <c r="O40" s="57"/>
      <c r="P40" s="55"/>
      <c r="Q40" s="55"/>
    </row>
    <row r="41" spans="1:17" x14ac:dyDescent="0.15">
      <c r="A41" s="58" t="s">
        <v>17</v>
      </c>
      <c r="B41" s="59" t="s">
        <v>43</v>
      </c>
      <c r="C41" s="37">
        <v>6.3</v>
      </c>
      <c r="D41" s="35">
        <v>13</v>
      </c>
      <c r="E41" s="37">
        <v>3.4</v>
      </c>
      <c r="F41" s="37">
        <v>7.2</v>
      </c>
      <c r="G41" s="37">
        <v>1.5</v>
      </c>
      <c r="H41" s="37">
        <v>4.9000000000000004</v>
      </c>
      <c r="I41" s="37">
        <v>4.8</v>
      </c>
      <c r="J41" s="35">
        <v>32</v>
      </c>
      <c r="K41" s="37">
        <v>7.9</v>
      </c>
      <c r="L41" s="37">
        <v>1</v>
      </c>
      <c r="M41" s="37">
        <v>4</v>
      </c>
      <c r="N41" s="35">
        <v>20</v>
      </c>
      <c r="O41" s="65">
        <f t="shared" ref="O41" si="54">AVERAGE(C41:N41)</f>
        <v>8.8333333333333339</v>
      </c>
      <c r="P41" s="65">
        <f t="shared" ref="P41" si="55">MIN(C41:N41)</f>
        <v>1</v>
      </c>
      <c r="Q41" s="72">
        <f t="shared" ref="Q41" si="56">MAX(C41:N41)</f>
        <v>32</v>
      </c>
    </row>
    <row r="42" spans="1:17" x14ac:dyDescent="0.15">
      <c r="A42" s="58"/>
      <c r="B42" s="6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6"/>
      <c r="P42" s="66"/>
      <c r="Q42" s="73"/>
    </row>
    <row r="43" spans="1:17" x14ac:dyDescent="0.15">
      <c r="A43" s="44" t="s">
        <v>30</v>
      </c>
      <c r="B43" s="45" t="s">
        <v>43</v>
      </c>
      <c r="C43" s="21">
        <v>0.99</v>
      </c>
      <c r="D43" s="15">
        <v>2.2999999999999998</v>
      </c>
      <c r="E43" s="21">
        <v>0.55000000000000004</v>
      </c>
      <c r="F43" s="15">
        <v>3</v>
      </c>
      <c r="G43" s="21">
        <v>0.62</v>
      </c>
      <c r="H43" s="21">
        <v>2.2000000000000002</v>
      </c>
      <c r="I43" s="21">
        <v>2.2999999999999998</v>
      </c>
      <c r="J43" s="15">
        <v>4</v>
      </c>
      <c r="K43" s="21">
        <v>2.2999999999999998</v>
      </c>
      <c r="L43" s="15">
        <v>1</v>
      </c>
      <c r="M43" s="21">
        <v>1.9</v>
      </c>
      <c r="N43" s="21">
        <v>3.7</v>
      </c>
      <c r="O43" s="47">
        <f>AVERAGE(C43:N43)</f>
        <v>2.0716666666666668</v>
      </c>
      <c r="P43" s="49">
        <f t="shared" ref="P43" si="57">MIN(C43:N43)</f>
        <v>0.55000000000000004</v>
      </c>
      <c r="Q43" s="47">
        <f t="shared" ref="Q43" si="58">MAX(C43:N43)</f>
        <v>4</v>
      </c>
    </row>
    <row r="44" spans="1:17" x14ac:dyDescent="0.15">
      <c r="A44" s="44"/>
      <c r="B44" s="4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48"/>
      <c r="P44" s="50"/>
      <c r="Q44" s="48"/>
    </row>
    <row r="45" spans="1:17" x14ac:dyDescent="0.15">
      <c r="A45" s="1" t="s">
        <v>33</v>
      </c>
    </row>
    <row r="46" spans="1:17" x14ac:dyDescent="0.15">
      <c r="A46" s="1" t="s">
        <v>34</v>
      </c>
    </row>
  </sheetData>
  <mergeCells count="122">
    <mergeCell ref="B41:B42"/>
    <mergeCell ref="B25:B26"/>
    <mergeCell ref="B27:B28"/>
    <mergeCell ref="B37:B38"/>
    <mergeCell ref="B17:B18"/>
    <mergeCell ref="B43:B44"/>
    <mergeCell ref="B1:B2"/>
    <mergeCell ref="B3:B4"/>
    <mergeCell ref="B11:B12"/>
    <mergeCell ref="B5:B6"/>
    <mergeCell ref="B13:B14"/>
    <mergeCell ref="B23:B24"/>
    <mergeCell ref="B39:B40"/>
    <mergeCell ref="B29:B30"/>
    <mergeCell ref="B31:B32"/>
    <mergeCell ref="B35:B36"/>
    <mergeCell ref="B21:B22"/>
    <mergeCell ref="B15:B16"/>
    <mergeCell ref="B19:B20"/>
    <mergeCell ref="B33:B34"/>
    <mergeCell ref="O1:O2"/>
    <mergeCell ref="Q1:Q2"/>
    <mergeCell ref="P1:P2"/>
    <mergeCell ref="I1:I2"/>
    <mergeCell ref="J1:J2"/>
    <mergeCell ref="K1:K2"/>
    <mergeCell ref="L1:L2"/>
    <mergeCell ref="M1:M2"/>
    <mergeCell ref="N1:N2"/>
    <mergeCell ref="O41:O42"/>
    <mergeCell ref="Q41:Q42"/>
    <mergeCell ref="P41:P42"/>
    <mergeCell ref="A1:A2"/>
    <mergeCell ref="C1:C2"/>
    <mergeCell ref="D1:D2"/>
    <mergeCell ref="E1:E2"/>
    <mergeCell ref="F1:F2"/>
    <mergeCell ref="G1:G2"/>
    <mergeCell ref="H1:H2"/>
    <mergeCell ref="O29:O30"/>
    <mergeCell ref="Q29:Q30"/>
    <mergeCell ref="P29:P30"/>
    <mergeCell ref="O31:O32"/>
    <mergeCell ref="Q31:Q32"/>
    <mergeCell ref="P31:P32"/>
    <mergeCell ref="O23:O24"/>
    <mergeCell ref="Q23:Q24"/>
    <mergeCell ref="P23:P24"/>
    <mergeCell ref="O39:O40"/>
    <mergeCell ref="Q39:Q40"/>
    <mergeCell ref="P39:P40"/>
    <mergeCell ref="O17:O18"/>
    <mergeCell ref="Q17:Q18"/>
    <mergeCell ref="O43:O44"/>
    <mergeCell ref="O19:O20"/>
    <mergeCell ref="Q19:Q20"/>
    <mergeCell ref="P19:P20"/>
    <mergeCell ref="O33:O34"/>
    <mergeCell ref="Q33:Q34"/>
    <mergeCell ref="P33:P34"/>
    <mergeCell ref="P5:P6"/>
    <mergeCell ref="Q13:Q14"/>
    <mergeCell ref="P13:P14"/>
    <mergeCell ref="Q15:Q16"/>
    <mergeCell ref="P15:P16"/>
    <mergeCell ref="O15:O16"/>
    <mergeCell ref="Q43:Q44"/>
    <mergeCell ref="P43:P44"/>
    <mergeCell ref="O37:O38"/>
    <mergeCell ref="Q37:Q38"/>
    <mergeCell ref="P37:P38"/>
    <mergeCell ref="P27:P28"/>
    <mergeCell ref="O35:O36"/>
    <mergeCell ref="Q35:Q36"/>
    <mergeCell ref="P35:P36"/>
    <mergeCell ref="Q21:Q22"/>
    <mergeCell ref="O21:O22"/>
    <mergeCell ref="A43:A44"/>
    <mergeCell ref="A23:A24"/>
    <mergeCell ref="A39:A40"/>
    <mergeCell ref="A29:A30"/>
    <mergeCell ref="A31:A32"/>
    <mergeCell ref="A33:A34"/>
    <mergeCell ref="A35:A36"/>
    <mergeCell ref="A21:A22"/>
    <mergeCell ref="A25:A26"/>
    <mergeCell ref="A27:A28"/>
    <mergeCell ref="A37:A38"/>
    <mergeCell ref="A41:A42"/>
    <mergeCell ref="A3:A4"/>
    <mergeCell ref="A15:A16"/>
    <mergeCell ref="A11:A12"/>
    <mergeCell ref="A5:A6"/>
    <mergeCell ref="A13:A14"/>
    <mergeCell ref="P17:P18"/>
    <mergeCell ref="P21:P22"/>
    <mergeCell ref="O3:O4"/>
    <mergeCell ref="Q3:Q4"/>
    <mergeCell ref="P3:P4"/>
    <mergeCell ref="O11:O12"/>
    <mergeCell ref="Q11:Q12"/>
    <mergeCell ref="P11:P12"/>
    <mergeCell ref="O13:O14"/>
    <mergeCell ref="O5:O6"/>
    <mergeCell ref="Q5:Q6"/>
    <mergeCell ref="O25:O26"/>
    <mergeCell ref="Q27:Q28"/>
    <mergeCell ref="Q25:Q26"/>
    <mergeCell ref="P25:P26"/>
    <mergeCell ref="O27:O28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A17:A18"/>
    <mergeCell ref="A19:A20"/>
  </mergeCells>
  <phoneticPr fontId="1"/>
  <pageMargins left="0.7" right="0.7" top="0.75" bottom="0.75" header="0.3" footer="0.3"/>
  <pageSetup paperSize="9" scale="75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 環境部</vt:lpstr>
      <vt:lpstr>R3 角島小学校</vt:lpstr>
    </vt:vector>
  </TitlesOfParts>
  <Company>下関市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下関市情報政策課</cp:lastModifiedBy>
  <cp:lastPrinted>2017-05-30T00:51:44Z</cp:lastPrinted>
  <dcterms:created xsi:type="dcterms:W3CDTF">2014-07-18T02:59:31Z</dcterms:created>
  <dcterms:modified xsi:type="dcterms:W3CDTF">2022-08-18T02:29:19Z</dcterms:modified>
</cp:coreProperties>
</file>