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s46743\Desktop\調査（回答準備中）\R5.1.27〆_【依頼：1_27（金）期限】 Fw_公営企業に係る経営比較\20230112【依頼：1／27（金）期限】\"/>
    </mc:Choice>
  </mc:AlternateContent>
  <workbookProtection workbookAlgorithmName="SHA-512" workbookHashValue="W0x70gwp/DVFUBVTy8w2nfv/j/qoPjBM3KdkNtBm/zBgk7xAzs8k0KkzFmWHwU7+eaMwVQ1tzMHwz5Mc6GRkGg==" workbookSaltValue="Oa2F1y/4GwqyN3SQsRby8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<sst xmlns="http://schemas.openxmlformats.org/spreadsheetml/2006/main" count="236" uniqueCount="121">
  <si>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</si>
  <si>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</si>
  <si>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</si>
  <si>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</si>
  <si>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</si>
  <si>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</si>
  <si>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</si>
  <si>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</si>
  <si>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</si>
  <si>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</si>
  <si>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</si>
  <si>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</si>
  <si>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</si>
  <si>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</si>
  <si>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</si>
  <si>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</si>
  <si>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</si>
  <si>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</si>
  <si>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</si>
  <si>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</si>
  <si>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</si>
  <si>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</si>
  <si>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</si>
  <si>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</si>
  <si>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</si>
  <si>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</si>
  <si>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</si>
  <si>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</si>
  <si>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</si>
  <si>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</si>
  <si>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</si>
  <si>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</si>
  <si>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</si>
  <si>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</si>
  <si>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</si>
  <si>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</si>
  <si>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</si>
  <si>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</si>
  <si>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</si>
  <si>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</si>
  <si>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</si>
  <si>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</si>
  <si>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</si>
  <si>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</si>
  <si>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</si>
  <si>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</si>
  <si>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</si>
  <si>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</si>
  <si>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</si>
  <si>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</si>
  <si>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</si>
  <si>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</si>
  <si>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</si>
  <si>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</si>
  <si>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</si>
  <si>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</si>
  <si>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</si>
  <si>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</si>
  <si>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</si>
  <si>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</si>
  <si>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</si>
  <si>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</si>
  <si>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</si>
  <si>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</si>
  <si>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</si>
  <si>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</si>
  <si>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</si>
  <si>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</si>
  <si>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</si>
  <si>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</si>
  <si>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</si>
  <si>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</si>
  <si>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</si>
  <si>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</si>
  <si>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</si>
  <si>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</si>
  <si>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</si>
  <si>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</si>
  <si>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</si>
  <si>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</si>
  <si>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</si>
  <si>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</si>
  <si>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</si>
  <si>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</si>
  <si>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</si>
  <si>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</si>
  <si>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</si>
  <si>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</si>
  <si>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</si>
  <si>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</si>
  <si>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</si>
  <si>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</si>
  <si>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</si>
  <si>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</si>
  <si>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</si>
  <si>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</si>
  <si>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</si>
  <si>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</si>
  <si>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</si>
  <si>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</si>
  <si>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</si>
  <si>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</si>
  <si>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</si>
  <si>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</si>
  <si>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</si>
  <si>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</si>
  <si>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</si>
  <si>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</si>
  <si>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</si>
  <si>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</si>
  <si>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</si>
  <si>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</si>
  <si>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</si>
  <si>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</si>
  <si>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</si>
  <si>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</si>
  <si>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</si>
  <si>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</si>
  <si>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当該集落排水施設は、設置地域が離島であり将来的な島内集落住民の増加が見込めない。そのため、施設建設に要した起債償還及び施設管理費を使用料収入で賄えないため、今後も一般会計からの繰入れが必要である。平成28年度に策定した経営戦略に基づき、最低限の健全性を確保しつつ島民の衛生的で快適な生活環境の創出と沿岸漁業に対する良好な水域環境の保全に資するための中長期的な観点から、適切な施設の維持管理と安定した経営を行う必要がある。計画的な補修や更新整備等により、施設の長寿命化を図るため、令和元年度に機能保全計画を策定した。今後は、施設更新予算の平準化を図るとともに公営企業会計への移行を目指すため、投資・財政計画を作成する必要がある。</t>
    <rPh sb="196" eb="198">
      <t>アンテイ</t>
    </rPh>
    <rPh sb="200" eb="202">
      <t>ケイエイ</t>
    </rPh>
    <rPh sb="205" eb="207">
      <t>ヒツヨウ</t>
    </rPh>
    <rPh sb="211" eb="214">
      <t>ケイカクテキ</t>
    </rPh>
    <rPh sb="215" eb="217">
      <t>ホシュウ</t>
    </rPh>
    <rPh sb="220" eb="222">
      <t>セイビ</t>
    </rPh>
    <rPh sb="222" eb="223">
      <t>トウ</t>
    </rPh>
    <rPh sb="227" eb="229">
      <t>シセツ</t>
    </rPh>
    <rPh sb="253" eb="255">
      <t>サクテイ</t>
    </rPh>
    <rPh sb="258" eb="260">
      <t>コンゴ</t>
    </rPh>
    <rPh sb="296" eb="298">
      <t>トウシ</t>
    </rPh>
    <rPh sb="299" eb="301">
      <t>ザイセイ</t>
    </rPh>
    <rPh sb="304" eb="306">
      <t>サクセイ</t>
    </rPh>
    <rPh sb="308" eb="310">
      <t>ヒツヨウ</t>
    </rPh>
    <phoneticPr fontId="4"/>
  </si>
  <si>
    <t xml:space="preserve">・収益的収支比率は低く、収益が使用料収益のみであり、施設管理費の不足分及び償還金を一般会計からの繰入金で補っている。令和3年度においては、施設管理に係る委託費の増加に伴う繰入金の増加により収益的収支比率が増加している。
・企業債残高対事業規模比率については、企業債残高に対して、すべて一般会計で負担しているため0％推移となっている。
・経費回収率が低い要因としては、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
</t>
    <rPh sb="9" eb="10">
      <t>ヒク</t>
    </rPh>
    <rPh sb="52" eb="53">
      <t>オギナ</t>
    </rPh>
    <rPh sb="58" eb="60">
      <t>レイワ</t>
    </rPh>
    <rPh sb="61" eb="63">
      <t>ネンド</t>
    </rPh>
    <rPh sb="69" eb="71">
      <t>シセツ</t>
    </rPh>
    <rPh sb="71" eb="73">
      <t>カンリ</t>
    </rPh>
    <rPh sb="74" eb="75">
      <t>カカ</t>
    </rPh>
    <rPh sb="76" eb="78">
      <t>イタク</t>
    </rPh>
    <rPh sb="78" eb="79">
      <t>ヒ</t>
    </rPh>
    <rPh sb="80" eb="82">
      <t>ゾウカ</t>
    </rPh>
    <rPh sb="83" eb="84">
      <t>トモナ</t>
    </rPh>
    <rPh sb="85" eb="87">
      <t>クリイレ</t>
    </rPh>
    <rPh sb="87" eb="88">
      <t>キン</t>
    </rPh>
    <rPh sb="89" eb="91">
      <t>ゾウカ</t>
    </rPh>
    <rPh sb="94" eb="97">
      <t>シュウエキテキ</t>
    </rPh>
    <rPh sb="97" eb="99">
      <t>シュウシ</t>
    </rPh>
    <rPh sb="99" eb="101">
      <t>ヒリツ</t>
    </rPh>
    <rPh sb="102" eb="104">
      <t>ゾウカ</t>
    </rPh>
    <rPh sb="176" eb="177">
      <t>ヒク</t>
    </rPh>
    <rPh sb="178" eb="180">
      <t>ヨウイン</t>
    </rPh>
    <phoneticPr fontId="4"/>
  </si>
  <si>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令和3年度末をもって20年が経過し、汚水処理設備の各種機械設備が耐用年数を迎え、現行機械設備に係る部品のメーカー生産の終了など、今後の安定した運転管理が困難となっており、機械設備の更新が急務となっている。</t>
    <rPh sb="146" eb="148">
      <t>レイワ</t>
    </rPh>
    <rPh sb="183" eb="184">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</si>
</sst>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0D-4ECB-BEF7-F5AF577C7911}"/>
            </c:ext>
          </c:extLst>
        </c:ser>
        <c:dLbls>
          <c:showLegendKey val="0"/>
          <c:showVal val="0"/>
          <c:showCatName val="0"/>
          <c:showSerName val="0"/>
          <c:showPercent val="0"/>
          <c:showBubbleSize val="0"/>
        </c:dLbls>
        <c:gapWidth val="150"/>
        <c:axId val="529508624"/>
        <c:axId val="5295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xmlns:c16r2="http://schemas.microsoft.com/office/drawing/2015/06/chart">
            <c:ext xmlns:c16="http://schemas.microsoft.com/office/drawing/2014/chart" uri="{C3380CC4-5D6E-409C-BE32-E72D297353CC}">
              <c16:uniqueId val="{00000001-0B0D-4ECB-BEF7-F5AF577C7911}"/>
            </c:ext>
          </c:extLst>
        </c:ser>
        <c:dLbls>
          <c:showLegendKey val="0"/>
          <c:showVal val="0"/>
          <c:showCatName val="0"/>
          <c:showSerName val="0"/>
          <c:showPercent val="0"/>
          <c:showBubbleSize val="0"/>
        </c:dLbls>
        <c:marker val="1"/>
        <c:smooth val="0"/>
        <c:axId val="529508624"/>
        <c:axId val="529507840"/>
      </c:lineChart>
      <c:dateAx>
        <c:axId val="529508624"/>
        <c:scaling>
          <c:orientation val="minMax"/>
        </c:scaling>
        <c:delete val="1"/>
        <c:axPos val="b"/>
        <c:numFmt formatCode="&quot;H&quot;yy" sourceLinked="1"/>
        <c:majorTickMark val="none"/>
        <c:minorTickMark val="none"/>
        <c:tickLblPos val="none"/>
        <c:crossAx val="529507840"/>
        <c:crosses val="autoZero"/>
        <c:auto val="1"/>
        <c:lblOffset val="100"/>
        <c:baseTimeUnit val="years"/>
      </c:dateAx>
      <c:valAx>
        <c:axId val="529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71.5</c:v>
                </c:pt>
                <c:pt idx="1">
                  <c:v>67.84</c:v>
                </c:pt>
                <c:pt idx="2">
                  <c:v>82.54</c:v>
                </c:pt>
                <c:pt idx="3">
                  <c:v>70.56</c:v>
                </c:pt>
                <c:pt idx="4">
                  <c:v>75.36</c:v>
                </c:pt>
              </c:numCache>
            </c:numRef>
          </c:val>
          <c:extLst xmlns:c16r2="http://schemas.microsoft.com/office/drawing/2015/06/chart">
            <c:ext xmlns:c16="http://schemas.microsoft.com/office/drawing/2014/chart" uri="{C3380CC4-5D6E-409C-BE32-E72D297353CC}">
              <c16:uniqueId val="{00000000-0816-4B39-B3DC-B04071B9EAA1}"/>
            </c:ext>
          </c:extLst>
        </c:ser>
        <c:dLbls>
          <c:showLegendKey val="0"/>
          <c:showVal val="0"/>
          <c:showCatName val="0"/>
          <c:showSerName val="0"/>
          <c:showPercent val="0"/>
          <c:showBubbleSize val="0"/>
        </c:dLbls>
        <c:gapWidth val="150"/>
        <c:axId val="529502352"/>
        <c:axId val="52950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16-4B39-B3DC-B04071B9EAA1}"/>
            </c:ext>
          </c:extLst>
        </c:ser>
        <c:dLbls>
          <c:showLegendKey val="0"/>
          <c:showVal val="0"/>
          <c:showCatName val="0"/>
          <c:showSerName val="0"/>
          <c:showPercent val="0"/>
          <c:showBubbleSize val="0"/>
        </c:dLbls>
        <c:marker val="1"/>
        <c:smooth val="0"/>
        <c:axId val="529502352"/>
        <c:axId val="529503920"/>
      </c:lineChart>
      <c:dateAx>
        <c:axId val="529502352"/>
        <c:scaling>
          <c:orientation val="minMax"/>
        </c:scaling>
        <c:delete val="1"/>
        <c:axPos val="b"/>
        <c:numFmt formatCode="&quot;H&quot;yy" sourceLinked="1"/>
        <c:majorTickMark val="none"/>
        <c:minorTickMark val="none"/>
        <c:tickLblPos val="none"/>
        <c:crossAx val="529503920"/>
        <c:crosses val="autoZero"/>
        <c:auto val="1"/>
        <c:lblOffset val="100"/>
        <c:baseTimeUnit val="years"/>
      </c:dateAx>
      <c:valAx>
        <c:axId val="52950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0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28-4763-9BC3-28303F187122}"/>
            </c:ext>
          </c:extLst>
        </c:ser>
        <c:dLbls>
          <c:showLegendKey val="0"/>
          <c:showVal val="0"/>
          <c:showCatName val="0"/>
          <c:showSerName val="0"/>
          <c:showPercent val="0"/>
          <c:showBubbleSize val="0"/>
        </c:dLbls>
        <c:gapWidth val="150"/>
        <c:axId val="529499216"/>
        <c:axId val="5295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28-4763-9BC3-28303F187122}"/>
            </c:ext>
          </c:extLst>
        </c:ser>
        <c:dLbls>
          <c:showLegendKey val="0"/>
          <c:showVal val="0"/>
          <c:showCatName val="0"/>
          <c:showSerName val="0"/>
          <c:showPercent val="0"/>
          <c:showBubbleSize val="0"/>
        </c:dLbls>
        <c:marker val="1"/>
        <c:smooth val="0"/>
        <c:axId val="529499216"/>
        <c:axId val="529501568"/>
      </c:lineChart>
      <c:dateAx>
        <c:axId val="529499216"/>
        <c:scaling>
          <c:orientation val="minMax"/>
        </c:scaling>
        <c:delete val="1"/>
        <c:axPos val="b"/>
        <c:numFmt formatCode="&quot;H&quot;yy" sourceLinked="1"/>
        <c:majorTickMark val="none"/>
        <c:minorTickMark val="none"/>
        <c:tickLblPos val="none"/>
        <c:crossAx val="529501568"/>
        <c:crosses val="autoZero"/>
        <c:auto val="1"/>
        <c:lblOffset val="100"/>
        <c:baseTimeUnit val="years"/>
      </c:dateAx>
      <c:valAx>
        <c:axId val="5295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49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DF-48BC-ABA0-D66FB686909D}"/>
            </c:ext>
          </c:extLst>
        </c:ser>
        <c:dLbls>
          <c:showLegendKey val="0"/>
          <c:showVal val="0"/>
          <c:showCatName val="0"/>
          <c:showSerName val="0"/>
          <c:showPercent val="0"/>
          <c:showBubbleSize val="0"/>
        </c:dLbls>
        <c:gapWidth val="150"/>
        <c:axId val="529500784"/>
        <c:axId val="52950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DF-48BC-ABA0-D66FB686909D}"/>
            </c:ext>
          </c:extLst>
        </c:ser>
        <c:dLbls>
          <c:showLegendKey val="0"/>
          <c:showVal val="0"/>
          <c:showCatName val="0"/>
          <c:showSerName val="0"/>
          <c:showPercent val="0"/>
          <c:showBubbleSize val="0"/>
        </c:dLbls>
        <c:marker val="1"/>
        <c:smooth val="0"/>
        <c:axId val="529500784"/>
        <c:axId val="529506664"/>
      </c:lineChart>
      <c:dateAx>
        <c:axId val="529500784"/>
        <c:scaling>
          <c:orientation val="minMax"/>
        </c:scaling>
        <c:delete val="1"/>
        <c:axPos val="b"/>
        <c:numFmt formatCode="&quot;H&quot;yy" sourceLinked="1"/>
        <c:majorTickMark val="none"/>
        <c:minorTickMark val="none"/>
        <c:tickLblPos val="none"/>
        <c:crossAx val="529506664"/>
        <c:crosses val="autoZero"/>
        <c:auto val="1"/>
        <c:lblOffset val="100"/>
        <c:baseTimeUnit val="years"/>
      </c:dateAx>
      <c:valAx>
        <c:axId val="52950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0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6D-42CD-B95E-09E8B84FE10E}"/>
            </c:ext>
          </c:extLst>
        </c:ser>
        <c:dLbls>
          <c:showLegendKey val="0"/>
          <c:showVal val="0"/>
          <c:showCatName val="0"/>
          <c:showSerName val="0"/>
          <c:showPercent val="0"/>
          <c:showBubbleSize val="0"/>
        </c:dLbls>
        <c:gapWidth val="150"/>
        <c:axId val="601299024"/>
        <c:axId val="46866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6D-42CD-B95E-09E8B84FE10E}"/>
            </c:ext>
          </c:extLst>
        </c:ser>
        <c:dLbls>
          <c:showLegendKey val="0"/>
          <c:showVal val="0"/>
          <c:showCatName val="0"/>
          <c:showSerName val="0"/>
          <c:showPercent val="0"/>
          <c:showBubbleSize val="0"/>
        </c:dLbls>
        <c:marker val="1"/>
        <c:smooth val="0"/>
        <c:axId val="601299024"/>
        <c:axId val="468667432"/>
      </c:lineChart>
      <c:dateAx>
        <c:axId val="601299024"/>
        <c:scaling>
          <c:orientation val="minMax"/>
        </c:scaling>
        <c:delete val="1"/>
        <c:axPos val="b"/>
        <c:numFmt formatCode="&quot;H&quot;yy" sourceLinked="1"/>
        <c:majorTickMark val="none"/>
        <c:minorTickMark val="none"/>
        <c:tickLblPos val="none"/>
        <c:crossAx val="468667432"/>
        <c:crosses val="autoZero"/>
        <c:auto val="1"/>
        <c:lblOffset val="100"/>
        <c:baseTimeUnit val="years"/>
      </c:dateAx>
      <c:valAx>
        <c:axId val="46866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2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53-4511-BEF9-EA37764F1E19}"/>
            </c:ext>
          </c:extLst>
        </c:ser>
        <c:dLbls>
          <c:showLegendKey val="0"/>
          <c:showVal val="0"/>
          <c:showCatName val="0"/>
          <c:showSerName val="0"/>
          <c:showPercent val="0"/>
          <c:showBubbleSize val="0"/>
        </c:dLbls>
        <c:gapWidth val="150"/>
        <c:axId val="528577168"/>
        <c:axId val="52856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53-4511-BEF9-EA37764F1E19}"/>
            </c:ext>
          </c:extLst>
        </c:ser>
        <c:dLbls>
          <c:showLegendKey val="0"/>
          <c:showVal val="0"/>
          <c:showCatName val="0"/>
          <c:showSerName val="0"/>
          <c:showPercent val="0"/>
          <c:showBubbleSize val="0"/>
        </c:dLbls>
        <c:marker val="1"/>
        <c:smooth val="0"/>
        <c:axId val="528577168"/>
        <c:axId val="528567368"/>
      </c:lineChart>
      <c:dateAx>
        <c:axId val="528577168"/>
        <c:scaling>
          <c:orientation val="minMax"/>
        </c:scaling>
        <c:delete val="1"/>
        <c:axPos val="b"/>
        <c:numFmt formatCode="&quot;H&quot;yy" sourceLinked="1"/>
        <c:majorTickMark val="none"/>
        <c:minorTickMark val="none"/>
        <c:tickLblPos val="none"/>
        <c:crossAx val="528567368"/>
        <c:crosses val="autoZero"/>
        <c:auto val="1"/>
        <c:lblOffset val="100"/>
        <c:baseTimeUnit val="years"/>
      </c:dateAx>
      <c:valAx>
        <c:axId val="52856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7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AE-4AC2-A26C-0601AAE60943}"/>
            </c:ext>
          </c:extLst>
        </c:ser>
        <c:dLbls>
          <c:showLegendKey val="0"/>
          <c:showVal val="0"/>
          <c:showCatName val="0"/>
          <c:showSerName val="0"/>
          <c:showPercent val="0"/>
          <c:showBubbleSize val="0"/>
        </c:dLbls>
        <c:gapWidth val="150"/>
        <c:axId val="528566192"/>
        <c:axId val="52856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xmlns:c16r2="http://schemas.microsoft.com/office/drawing/2015/06/chart">
            <c:ext xmlns:c16="http://schemas.microsoft.com/office/drawing/2014/chart" uri="{C3380CC4-5D6E-409C-BE32-E72D297353CC}">
              <c16:uniqueId val="{00000001-96AE-4AC2-A26C-0601AAE60943}"/>
            </c:ext>
          </c:extLst>
        </c:ser>
        <c:dLbls>
          <c:showLegendKey val="0"/>
          <c:showVal val="0"/>
          <c:showCatName val="0"/>
          <c:showSerName val="0"/>
          <c:showPercent val="0"/>
          <c:showBubbleSize val="0"/>
        </c:dLbls>
        <c:marker val="1"/>
        <c:smooth val="0"/>
        <c:axId val="528566192"/>
        <c:axId val="528569328"/>
      </c:lineChart>
      <c:dateAx>
        <c:axId val="528566192"/>
        <c:scaling>
          <c:orientation val="minMax"/>
        </c:scaling>
        <c:delete val="1"/>
        <c:axPos val="b"/>
        <c:numFmt formatCode="&quot;H&quot;yy" sourceLinked="1"/>
        <c:majorTickMark val="none"/>
        <c:minorTickMark val="none"/>
        <c:tickLblPos val="none"/>
        <c:crossAx val="528569328"/>
        <c:crosses val="autoZero"/>
        <c:auto val="1"/>
        <c:lblOffset val="100"/>
        <c:baseTimeUnit val="years"/>
      </c:dateAx>
      <c:valAx>
        <c:axId val="52856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6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24.16</c:v>
                </c:pt>
                <c:pt idx="1">
                  <c:v>25.65</c:v>
                </c:pt>
                <c:pt idx="2">
                  <c:v>10.9</c:v>
                </c:pt>
                <c:pt idx="3">
                  <c:v>22.18</c:v>
                </c:pt>
                <c:pt idx="4">
                  <c:v>17.93</c:v>
                </c:pt>
              </c:numCache>
            </c:numRef>
          </c:val>
          <c:extLst xmlns:c16r2="http://schemas.microsoft.com/office/drawing/2015/06/chart">
            <c:ext xmlns:c16="http://schemas.microsoft.com/office/drawing/2014/chart" uri="{C3380CC4-5D6E-409C-BE32-E72D297353CC}">
              <c16:uniqueId val="{00000000-8B49-419F-8BD3-E1D20B5BE4E8}"/>
            </c:ext>
          </c:extLst>
        </c:ser>
        <c:dLbls>
          <c:showLegendKey val="0"/>
          <c:showVal val="0"/>
          <c:showCatName val="0"/>
          <c:showSerName val="0"/>
          <c:showPercent val="0"/>
          <c:showBubbleSize val="0"/>
        </c:dLbls>
        <c:gapWidth val="150"/>
        <c:axId val="528576384"/>
        <c:axId val="5285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xmlns:c16r2="http://schemas.microsoft.com/office/drawing/2015/06/chart">
            <c:ext xmlns:c16="http://schemas.microsoft.com/office/drawing/2014/chart" uri="{C3380CC4-5D6E-409C-BE32-E72D297353CC}">
              <c16:uniqueId val="{00000001-8B49-419F-8BD3-E1D20B5BE4E8}"/>
            </c:ext>
          </c:extLst>
        </c:ser>
        <c:dLbls>
          <c:showLegendKey val="0"/>
          <c:showVal val="0"/>
          <c:showCatName val="0"/>
          <c:showSerName val="0"/>
          <c:showPercent val="0"/>
          <c:showBubbleSize val="0"/>
        </c:dLbls>
        <c:marker val="1"/>
        <c:smooth val="0"/>
        <c:axId val="528576384"/>
        <c:axId val="528571680"/>
      </c:lineChart>
      <c:dateAx>
        <c:axId val="528576384"/>
        <c:scaling>
          <c:orientation val="minMax"/>
        </c:scaling>
        <c:delete val="1"/>
        <c:axPos val="b"/>
        <c:numFmt formatCode="&quot;H&quot;yy" sourceLinked="1"/>
        <c:majorTickMark val="none"/>
        <c:minorTickMark val="none"/>
        <c:tickLblPos val="none"/>
        <c:crossAx val="528571680"/>
        <c:crosses val="autoZero"/>
        <c:auto val="1"/>
        <c:lblOffset val="100"/>
        <c:baseTimeUnit val="years"/>
      </c:dateAx>
      <c:valAx>
        <c:axId val="5285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789.17</c:v>
                </c:pt>
                <c:pt idx="1">
                  <c:v>757.06</c:v>
                </c:pt>
                <c:pt idx="2">
                  <c:v>1833.78</c:v>
                </c:pt>
                <c:pt idx="3">
                  <c:v>912.99</c:v>
                </c:pt>
                <c:pt idx="4">
                  <c:v>1162.44</c:v>
                </c:pt>
              </c:numCache>
            </c:numRef>
          </c:val>
          <c:extLst xmlns:c16r2="http://schemas.microsoft.com/office/drawing/2015/06/chart">
            <c:ext xmlns:c16="http://schemas.microsoft.com/office/drawing/2014/chart" uri="{C3380CC4-5D6E-409C-BE32-E72D297353CC}">
              <c16:uniqueId val="{00000000-FE91-4D6F-BFE5-FEAD79F18F43}"/>
            </c:ext>
          </c:extLst>
        </c:ser>
        <c:dLbls>
          <c:showLegendKey val="0"/>
          <c:showVal val="0"/>
          <c:showCatName val="0"/>
          <c:showSerName val="0"/>
          <c:showPercent val="0"/>
          <c:showBubbleSize val="0"/>
        </c:dLbls>
        <c:gapWidth val="150"/>
        <c:axId val="528576776"/>
        <c:axId val="52856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xmlns:c16r2="http://schemas.microsoft.com/office/drawing/2015/06/chart">
            <c:ext xmlns:c16="http://schemas.microsoft.com/office/drawing/2014/chart" uri="{C3380CC4-5D6E-409C-BE32-E72D297353CC}">
              <c16:uniqueId val="{00000001-FE91-4D6F-BFE5-FEAD79F18F43}"/>
            </c:ext>
          </c:extLst>
        </c:ser>
        <c:dLbls>
          <c:showLegendKey val="0"/>
          <c:showVal val="0"/>
          <c:showCatName val="0"/>
          <c:showSerName val="0"/>
          <c:showPercent val="0"/>
          <c:showBubbleSize val="0"/>
        </c:dLbls>
        <c:marker val="1"/>
        <c:smooth val="0"/>
        <c:axId val="528576776"/>
        <c:axId val="528566584"/>
      </c:lineChart>
      <c:dateAx>
        <c:axId val="528576776"/>
        <c:scaling>
          <c:orientation val="minMax"/>
        </c:scaling>
        <c:delete val="1"/>
        <c:axPos val="b"/>
        <c:numFmt formatCode="&quot;H&quot;yy" sourceLinked="1"/>
        <c:majorTickMark val="none"/>
        <c:minorTickMark val="none"/>
        <c:tickLblPos val="none"/>
        <c:crossAx val="528566584"/>
        <c:crosses val="autoZero"/>
        <c:auto val="1"/>
        <c:lblOffset val="100"/>
        <c:baseTimeUnit val="years"/>
      </c:dateAx>
      <c:valAx>
        <c:axId val="52856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7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31.08</c:v>
                </c:pt>
                <c:pt idx="1">
                  <c:v>28.38</c:v>
                </c:pt>
                <c:pt idx="2">
                  <c:v>28.38</c:v>
                </c:pt>
                <c:pt idx="3">
                  <c:v>29.73</c:v>
                </c:pt>
                <c:pt idx="4">
                  <c:v>28.38</c:v>
                </c:pt>
              </c:numCache>
            </c:numRef>
          </c:val>
          <c:extLst xmlns:c16r2="http://schemas.microsoft.com/office/drawing/2015/06/chart">
            <c:ext xmlns:c16="http://schemas.microsoft.com/office/drawing/2014/chart" uri="{C3380CC4-5D6E-409C-BE32-E72D297353CC}">
              <c16:uniqueId val="{00000000-723C-44C2-9272-F421FA21AD65}"/>
            </c:ext>
          </c:extLst>
        </c:ser>
        <c:dLbls>
          <c:showLegendKey val="0"/>
          <c:showVal val="0"/>
          <c:showCatName val="0"/>
          <c:showSerName val="0"/>
          <c:showPercent val="0"/>
          <c:showBubbleSize val="0"/>
        </c:dLbls>
        <c:gapWidth val="150"/>
        <c:axId val="528565408"/>
        <c:axId val="52856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xmlns:c16r2="http://schemas.microsoft.com/office/drawing/2015/06/chart">
            <c:ext xmlns:c16="http://schemas.microsoft.com/office/drawing/2014/chart" uri="{C3380CC4-5D6E-409C-BE32-E72D297353CC}">
              <c16:uniqueId val="{00000001-723C-44C2-9272-F421FA21AD65}"/>
            </c:ext>
          </c:extLst>
        </c:ser>
        <c:dLbls>
          <c:showLegendKey val="0"/>
          <c:showVal val="0"/>
          <c:showCatName val="0"/>
          <c:showSerName val="0"/>
          <c:showPercent val="0"/>
          <c:showBubbleSize val="0"/>
        </c:dLbls>
        <c:marker val="1"/>
        <c:smooth val="0"/>
        <c:axId val="528565408"/>
        <c:axId val="528567760"/>
      </c:lineChart>
      <c:dateAx>
        <c:axId val="528565408"/>
        <c:scaling>
          <c:orientation val="minMax"/>
        </c:scaling>
        <c:delete val="1"/>
        <c:axPos val="b"/>
        <c:numFmt formatCode="&quot;H&quot;yy" sourceLinked="1"/>
        <c:majorTickMark val="none"/>
        <c:minorTickMark val="none"/>
        <c:tickLblPos val="none"/>
        <c:crossAx val="528567760"/>
        <c:crosses val="autoZero"/>
        <c:auto val="1"/>
        <c:lblOffset val="100"/>
        <c:baseTimeUnit val="years"/>
      </c:dateAx>
      <c:valAx>
        <c:axId val="52856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033-4661-897E-C1CBEE9B6E0B}"/>
            </c:ext>
          </c:extLst>
        </c:ser>
        <c:dLbls>
          <c:showLegendKey val="0"/>
          <c:showVal val="0"/>
          <c:showCatName val="0"/>
          <c:showSerName val="0"/>
          <c:showPercent val="0"/>
          <c:showBubbleSize val="0"/>
        </c:dLbls>
        <c:gapWidth val="150"/>
        <c:axId val="528573248"/>
        <c:axId val="52857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xmlns:c16r2="http://schemas.microsoft.com/office/drawing/2015/06/chart">
            <c:ext xmlns:c16="http://schemas.microsoft.com/office/drawing/2014/chart" uri="{C3380CC4-5D6E-409C-BE32-E72D297353CC}">
              <c16:uniqueId val="{00000001-4033-4661-897E-C1CBEE9B6E0B}"/>
            </c:ext>
          </c:extLst>
        </c:ser>
        <c:dLbls>
          <c:showLegendKey val="0"/>
          <c:showVal val="0"/>
          <c:showCatName val="0"/>
          <c:showSerName val="0"/>
          <c:showPercent val="0"/>
          <c:showBubbleSize val="0"/>
        </c:dLbls>
        <c:marker val="1"/>
        <c:smooth val="0"/>
        <c:axId val="528573248"/>
        <c:axId val="528574424"/>
      </c:lineChart>
      <c:dateAx>
        <c:axId val="528573248"/>
        <c:scaling>
          <c:orientation val="minMax"/>
        </c:scaling>
        <c:delete val="1"/>
        <c:axPos val="b"/>
        <c:numFmt formatCode="&quot;H&quot;yy" sourceLinked="1"/>
        <c:majorTickMark val="none"/>
        <c:minorTickMark val="none"/>
        <c:tickLblPos val="none"/>
        <c:crossAx val="528574424"/>
        <c:crosses val="autoZero"/>
        <c:auto val="1"/>
        <c:lblOffset val="100"/>
        <c:baseTimeUnit val="years"/>
      </c:dateAx>
      <c:valAx>
        <c:axId val="52857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下関市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253996</v>
      </c>
      <c r="AM8" s="46"/>
      <c r="AN8" s="46"/>
      <c r="AO8" s="46"/>
      <c r="AP8" s="46"/>
      <c r="AQ8" s="46"/>
      <c r="AR8" s="46"/>
      <c r="AS8" s="46"/>
      <c r="AT8" s="45">
        <f>データ!T6</f>
        <v>716.1</v>
      </c>
      <c r="AU8" s="45"/>
      <c r="AV8" s="45"/>
      <c r="AW8" s="45"/>
      <c r="AX8" s="45"/>
      <c r="AY8" s="45"/>
      <c r="AZ8" s="45"/>
      <c r="BA8" s="45"/>
      <c r="BB8" s="45">
        <f>データ!U6</f>
        <v>354.69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99.92</v>
      </c>
      <c r="X10" s="45"/>
      <c r="Y10" s="45"/>
      <c r="Z10" s="45"/>
      <c r="AA10" s="45"/>
      <c r="AB10" s="45"/>
      <c r="AC10" s="45"/>
      <c r="AD10" s="46">
        <f>データ!R6</f>
        <v>3336</v>
      </c>
      <c r="AE10" s="46"/>
      <c r="AF10" s="46"/>
      <c r="AG10" s="46"/>
      <c r="AH10" s="46"/>
      <c r="AI10" s="46"/>
      <c r="AJ10" s="46"/>
      <c r="AK10" s="2"/>
      <c r="AL10" s="46">
        <f>データ!V6</f>
        <v>84</v>
      </c>
      <c r="AM10" s="46"/>
      <c r="AN10" s="46"/>
      <c r="AO10" s="46"/>
      <c r="AP10" s="46"/>
      <c r="AQ10" s="46"/>
      <c r="AR10" s="46"/>
      <c r="AS10" s="46"/>
      <c r="AT10" s="45">
        <f>データ!W6</f>
        <v>0.04</v>
      </c>
      <c r="AU10" s="45"/>
      <c r="AV10" s="45"/>
      <c r="AW10" s="45"/>
      <c r="AX10" s="45"/>
      <c r="AY10" s="45"/>
      <c r="AZ10" s="45"/>
      <c r="BA10" s="45"/>
      <c r="BB10" s="45">
        <f>データ!X6</f>
        <v>2100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7oM5csFngChGQ+LyI8bJLin0sxlJgY/KLDewjB/IYfKvEDaE7nprvYqJ7fYJtHvRUXg1eSURnisNRA0eXZg2JQ==" saltValue="egN2oo0ydNMU6wHL4AT4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352012</v>
      </c>
      <c r="D6" s="19">
        <f t="shared" si="3"/>
        <v>47</v>
      </c>
      <c r="E6" s="19">
        <f t="shared" si="3"/>
        <v>17</v>
      </c>
      <c r="F6" s="19">
        <f t="shared" si="3"/>
        <v>6</v>
      </c>
      <c r="G6" s="19">
        <f t="shared" si="3"/>
        <v>0</v>
      </c>
      <c r="H6" s="19" t="str">
        <f t="shared" si="3"/>
        <v>山口県　下関市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0.03</v>
      </c>
      <c r="Q6" s="20">
        <f t="shared" si="3"/>
        <v>99.92</v>
      </c>
      <c r="R6" s="20">
        <f t="shared" si="3"/>
        <v>3336</v>
      </c>
      <c r="S6" s="20">
        <f t="shared" si="3"/>
        <v>253996</v>
      </c>
      <c r="T6" s="20">
        <f t="shared" si="3"/>
        <v>716.1</v>
      </c>
      <c r="U6" s="20">
        <f t="shared" si="3"/>
        <v>354.69</v>
      </c>
      <c r="V6" s="20">
        <f t="shared" si="3"/>
        <v>84</v>
      </c>
      <c r="W6" s="20">
        <f t="shared" si="3"/>
        <v>0.04</v>
      </c>
      <c r="X6" s="20">
        <f t="shared" si="3"/>
        <v>2100</v>
      </c>
      <c r="Y6" s="21">
        <f>IF(Y7="",NA(),Y7)</f>
        <v>71.5</v>
      </c>
      <c r="Z6" s="21">
        <f t="shared" ref="Z6:AH6" si="4">IF(Z7="",NA(),Z7)</f>
        <v>67.84</v>
      </c>
      <c r="AA6" s="21">
        <f t="shared" si="4"/>
        <v>82.54</v>
      </c>
      <c r="AB6" s="21">
        <f t="shared" si="4"/>
        <v>70.56</v>
      </c>
      <c r="AC6" s="21">
        <f t="shared" si="4"/>
        <v>75.36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24.16</v>
      </c>
      <c r="BR6" s="21">
        <f t="shared" ref="BR6:BZ6" si="8">IF(BR7="",NA(),BR7)</f>
        <v>25.65</v>
      </c>
      <c r="BS6" s="21">
        <f t="shared" si="8"/>
        <v>10.9</v>
      </c>
      <c r="BT6" s="21">
        <f t="shared" si="8"/>
        <v>22.18</v>
      </c>
      <c r="BU6" s="21">
        <f t="shared" si="8"/>
        <v>17.93</v>
      </c>
      <c r="BV6" s="21">
        <f t="shared" si="8"/>
        <v>45.81</v>
      </c>
      <c r="BW6" s="21">
        <f t="shared" si="8"/>
        <v>43.43</v>
      </c>
      <c r="BX6" s="21">
        <f t="shared" si="8"/>
        <v>41.41</v>
      </c>
      <c r="BY6" s="21">
        <f t="shared" si="8"/>
        <v>39.64</v>
      </c>
      <c r="BZ6" s="21">
        <f t="shared" si="8"/>
        <v>40</v>
      </c>
      <c r="CA6" s="20" t="str">
        <f>IF(CA7="","",IF(CA7="-","【-】","【"&amp;SUBSTITUTE(TEXT(CA7,"#,##0.00"),"-","△")&amp;"】"))</f>
        <v>【44.22】</v>
      </c>
      <c r="CB6" s="21">
        <f>IF(CB7="",NA(),CB7)</f>
        <v>789.17</v>
      </c>
      <c r="CC6" s="21">
        <f t="shared" ref="CC6:CK6" si="9">IF(CC7="",NA(),CC7)</f>
        <v>757.06</v>
      </c>
      <c r="CD6" s="21">
        <f t="shared" si="9"/>
        <v>1833.78</v>
      </c>
      <c r="CE6" s="21">
        <f t="shared" si="9"/>
        <v>912.99</v>
      </c>
      <c r="CF6" s="21">
        <f t="shared" si="9"/>
        <v>1162.44</v>
      </c>
      <c r="CG6" s="21">
        <f t="shared" si="9"/>
        <v>383.92</v>
      </c>
      <c r="CH6" s="21">
        <f t="shared" si="9"/>
        <v>400.44</v>
      </c>
      <c r="CI6" s="21">
        <f t="shared" si="9"/>
        <v>417.56</v>
      </c>
      <c r="CJ6" s="21">
        <f t="shared" si="9"/>
        <v>449.72</v>
      </c>
      <c r="CK6" s="21">
        <f t="shared" si="9"/>
        <v>437.27</v>
      </c>
      <c r="CL6" s="20" t="str">
        <f>IF(CL7="","",IF(CL7="-","【-】","【"&amp;SUBSTITUTE(TEXT(CL7,"#,##0.00"),"-","△")&amp;"】"))</f>
        <v>【392.85】</v>
      </c>
      <c r="CM6" s="21">
        <f>IF(CM7="",NA(),CM7)</f>
        <v>31.08</v>
      </c>
      <c r="CN6" s="21">
        <f t="shared" ref="CN6:CV6" si="10">IF(CN7="",NA(),CN7)</f>
        <v>28.38</v>
      </c>
      <c r="CO6" s="21">
        <f t="shared" si="10"/>
        <v>28.38</v>
      </c>
      <c r="CP6" s="21">
        <f t="shared" si="10"/>
        <v>29.73</v>
      </c>
      <c r="CQ6" s="21">
        <f t="shared" si="10"/>
        <v>28.38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100</v>
      </c>
      <c r="CY6" s="21">
        <f t="shared" ref="CY6:DG6" si="11">IF(CY7="",NA(),CY7)</f>
        <v>100</v>
      </c>
      <c r="CZ6" s="21">
        <f t="shared" si="11"/>
        <v>100</v>
      </c>
      <c r="DA6" s="21">
        <f t="shared" si="11"/>
        <v>100</v>
      </c>
      <c r="DB6" s="21">
        <f t="shared" si="11"/>
        <v>100</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352012</v>
      </c>
      <c r="D7" s="23">
        <v>47</v>
      </c>
      <c r="E7" s="23">
        <v>17</v>
      </c>
      <c r="F7" s="23">
        <v>6</v>
      </c>
      <c r="G7" s="23">
        <v>0</v>
      </c>
      <c r="H7" s="23" t="s">
        <v>98</v>
      </c>
      <c r="I7" s="23" t="s">
        <v>99</v>
      </c>
      <c r="J7" s="23" t="s">
        <v>100</v>
      </c>
      <c r="K7" s="23" t="s">
        <v>101</v>
      </c>
      <c r="L7" s="23" t="s">
        <v>102</v>
      </c>
      <c r="M7" s="23" t="s">
        <v>103</v>
      </c>
      <c r="N7" s="24" t="s">
        <v>104</v>
      </c>
      <c r="O7" s="24" t="s">
        <v>105</v>
      </c>
      <c r="P7" s="24">
        <v>0.03</v>
      </c>
      <c r="Q7" s="24">
        <v>99.92</v>
      </c>
      <c r="R7" s="24">
        <v>3336</v>
      </c>
      <c r="S7" s="24">
        <v>253996</v>
      </c>
      <c r="T7" s="24">
        <v>716.1</v>
      </c>
      <c r="U7" s="24">
        <v>354.69</v>
      </c>
      <c r="V7" s="24">
        <v>84</v>
      </c>
      <c r="W7" s="24">
        <v>0.04</v>
      </c>
      <c r="X7" s="24">
        <v>2100</v>
      </c>
      <c r="Y7" s="24">
        <v>71.5</v>
      </c>
      <c r="Z7" s="24">
        <v>67.84</v>
      </c>
      <c r="AA7" s="24">
        <v>82.54</v>
      </c>
      <c r="AB7" s="24">
        <v>70.56</v>
      </c>
      <c r="AC7" s="24">
        <v>75.36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24.16</v>
      </c>
      <c r="BR7" s="24">
        <v>25.65</v>
      </c>
      <c r="BS7" s="24">
        <v>10.9</v>
      </c>
      <c r="BT7" s="24">
        <v>22.18</v>
      </c>
      <c r="BU7" s="24">
        <v>17.93</v>
      </c>
      <c r="BV7" s="24">
        <v>45.81</v>
      </c>
      <c r="BW7" s="24">
        <v>43.43</v>
      </c>
      <c r="BX7" s="24">
        <v>41.41</v>
      </c>
      <c r="BY7" s="24">
        <v>39.64</v>
      </c>
      <c r="BZ7" s="24">
        <v>40</v>
      </c>
      <c r="CA7" s="24">
        <v>44.22</v>
      </c>
      <c r="CB7" s="24">
        <v>789.17</v>
      </c>
      <c r="CC7" s="24">
        <v>757.06</v>
      </c>
      <c r="CD7" s="24">
        <v>1833.78</v>
      </c>
      <c r="CE7" s="24">
        <v>912.99</v>
      </c>
      <c r="CF7" s="24">
        <v>1162.44</v>
      </c>
      <c r="CG7" s="24">
        <v>383.92</v>
      </c>
      <c r="CH7" s="24">
        <v>400.44</v>
      </c>
      <c r="CI7" s="24">
        <v>417.56</v>
      </c>
      <c r="CJ7" s="24">
        <v>449.72</v>
      </c>
      <c r="CK7" s="24">
        <v>437.27</v>
      </c>
      <c r="CL7" s="24">
        <v>392.85</v>
      </c>
      <c r="CM7" s="24">
        <v>31.08</v>
      </c>
      <c r="CN7" s="24">
        <v>28.38</v>
      </c>
      <c r="CO7" s="24">
        <v>28.38</v>
      </c>
      <c r="CP7" s="24">
        <v>29.73</v>
      </c>
      <c r="CQ7" s="24">
        <v>28.38</v>
      </c>
      <c r="CR7" s="24">
        <v>33.21</v>
      </c>
      <c r="CS7" s="24">
        <v>32.229999999999997</v>
      </c>
      <c r="CT7" s="24">
        <v>32.479999999999997</v>
      </c>
      <c r="CU7" s="24">
        <v>30.19</v>
      </c>
      <c r="CV7" s="24">
        <v>28.77</v>
      </c>
      <c r="CW7" s="24">
        <v>32.229999999999997</v>
      </c>
      <c r="CX7" s="24">
        <v>100</v>
      </c>
      <c r="CY7" s="24">
        <v>100</v>
      </c>
      <c r="CZ7" s="24">
        <v>100</v>
      </c>
      <c r="DA7" s="24">
        <v>100</v>
      </c>
      <c r="DB7" s="24">
        <v>100</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2023-01-16T04:35:09Z</cp:lastPrinted>
  <dcterms:created xsi:type="dcterms:W3CDTF">2022-12-01T02:03:26Z</dcterms:created>
  <dcterms:modified xsi:type="dcterms:W3CDTF">2023-01-17T07:39:52Z</dcterms:modified>
  <cp:category/>
</cp:coreProperties>
</file>