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s70413\Desktop\電子化\★作成中のもの\"/>
    </mc:Choice>
  </mc:AlternateContent>
  <bookViews>
    <workbookView xWindow="-120" yWindow="-120" windowWidth="29040" windowHeight="15840"/>
  </bookViews>
  <sheets>
    <sheet name="①防火設備報告書" sheetId="1" r:id="rId1"/>
    <sheet name="②-1検査結果表（防火扉）" sheetId="7" r:id="rId2"/>
    <sheet name="②-2検査結果表（防火シャッター）" sheetId="8" r:id="rId3"/>
    <sheet name="②-3検査結果表（耐火クロススクリーン）" sheetId="9" r:id="rId4"/>
    <sheet name="②-4検査結果表（ドレンチャー他）" sheetId="10" r:id="rId5"/>
    <sheet name="③検査結果図" sheetId="11" r:id="rId6"/>
    <sheet name="④関係写真" sheetId="12" r:id="rId7"/>
    <sheet name="⑤防火設備概要書（入力不要）" sheetId="2" r:id="rId8"/>
  </sheets>
  <definedNames>
    <definedName name="_xlnm.Print_Area" localSheetId="0">①防火設備報告書!$A$1:$AQ$199</definedName>
    <definedName name="_xlnm.Print_Area" localSheetId="1">'②-1検査結果表（防火扉）'!$A$1:$H$55</definedName>
    <definedName name="_xlnm.Print_Area" localSheetId="7">'⑤防火設備概要書（入力不要）'!$A$1:$AQ$142</definedName>
  </definedNames>
  <calcPr calcId="162913"/>
</workbook>
</file>

<file path=xl/calcChain.xml><?xml version="1.0" encoding="utf-8"?>
<calcChain xmlns="http://schemas.openxmlformats.org/spreadsheetml/2006/main">
  <c r="AS128" i="1" l="1"/>
  <c r="AS121" i="1"/>
  <c r="AD13" i="1" l="1"/>
  <c r="AS86" i="1" l="1"/>
  <c r="AT86" i="1" s="1"/>
  <c r="AS83" i="1"/>
  <c r="AT143" i="1" l="1"/>
  <c r="AS71" i="1" l="1"/>
  <c r="AT71" i="1" s="1"/>
  <c r="AS69" i="1"/>
  <c r="AT69" i="1" s="1"/>
  <c r="AS76" i="1" l="1"/>
  <c r="BB144" i="1"/>
  <c r="O40" i="1" l="1"/>
  <c r="U46" i="2"/>
  <c r="AA41" i="2"/>
  <c r="AA42" i="2"/>
  <c r="AA40" i="2"/>
  <c r="L42" i="2"/>
  <c r="L41" i="2"/>
  <c r="L40" i="2"/>
  <c r="AS137" i="1" l="1"/>
  <c r="AS123" i="1" l="1"/>
  <c r="AT128" i="1"/>
  <c r="AI40" i="1"/>
  <c r="Z40" i="1"/>
  <c r="AS112" i="1"/>
  <c r="AS6" i="1" l="1"/>
  <c r="M19" i="2"/>
  <c r="M18" i="2"/>
  <c r="M17" i="2"/>
  <c r="M16" i="2"/>
  <c r="M12" i="2"/>
  <c r="M11" i="2"/>
  <c r="M10" i="2"/>
  <c r="M9" i="2"/>
  <c r="AS135" i="1"/>
  <c r="AT135" i="1" s="1"/>
  <c r="AT123" i="1"/>
  <c r="AT121" i="1"/>
  <c r="AT112" i="1"/>
  <c r="AT137" i="1" l="1"/>
  <c r="AT122" i="1"/>
  <c r="AS91" i="1" l="1"/>
  <c r="AT91" i="1" s="1"/>
  <c r="AS90" i="1"/>
  <c r="AT90" i="1" s="1"/>
  <c r="AT83" i="1"/>
  <c r="AT76" i="1"/>
  <c r="AS72" i="1"/>
  <c r="AT72" i="1" s="1"/>
  <c r="AS70" i="1"/>
  <c r="AT70" i="1" s="1"/>
  <c r="AS63" i="1"/>
  <c r="AT63" i="1" s="1"/>
  <c r="AS64" i="1"/>
  <c r="AT64" i="1" s="1"/>
  <c r="AS65" i="1"/>
  <c r="AT65" i="1" s="1"/>
  <c r="AS36" i="1"/>
  <c r="AT36" i="1" s="1"/>
  <c r="AS35" i="1"/>
  <c r="AT35" i="1" s="1"/>
  <c r="AS33" i="1"/>
  <c r="AT33" i="1" s="1"/>
  <c r="AS29" i="1"/>
  <c r="AT29" i="1" s="1"/>
  <c r="AS28" i="1"/>
  <c r="AT28" i="1" s="1"/>
  <c r="AS27" i="1"/>
  <c r="AT27" i="1" s="1"/>
  <c r="AS26" i="1"/>
  <c r="AT26" i="1" s="1"/>
  <c r="AS19" i="1"/>
  <c r="AT19" i="1" s="1"/>
  <c r="AS20" i="1"/>
  <c r="AT20" i="1" s="1"/>
  <c r="AS21" i="1"/>
  <c r="AT21" i="1" s="1"/>
  <c r="AS18" i="1"/>
  <c r="AT18" i="1" s="1"/>
  <c r="AS10" i="1"/>
  <c r="AT10" i="1" l="1"/>
  <c r="AS5" i="1"/>
  <c r="R116" i="2"/>
  <c r="AC116" i="2"/>
  <c r="AC114" i="2"/>
  <c r="AH116" i="2"/>
  <c r="P86" i="2" l="1"/>
  <c r="P85" i="2"/>
  <c r="W44" i="2"/>
  <c r="L46" i="2" l="1"/>
  <c r="AB44" i="2"/>
  <c r="Y44" i="2"/>
  <c r="Q44" i="2"/>
  <c r="L44" i="2"/>
  <c r="Q38" i="2"/>
  <c r="L38" i="2"/>
  <c r="Q36" i="2"/>
  <c r="L36" i="2"/>
  <c r="B127" i="2"/>
  <c r="P124" i="2"/>
  <c r="K124" i="2"/>
  <c r="AK122" i="2"/>
  <c r="AC122" i="2"/>
  <c r="W122" i="2"/>
  <c r="K122" i="2"/>
  <c r="AL120" i="2"/>
  <c r="AC120" i="2"/>
  <c r="P120" i="2"/>
  <c r="K120" i="2"/>
  <c r="W118" i="2"/>
  <c r="R118" i="2"/>
  <c r="AH114" i="2"/>
  <c r="R114" i="2"/>
  <c r="O81" i="2"/>
  <c r="O79" i="2"/>
  <c r="K111" i="2"/>
  <c r="K110" i="2"/>
  <c r="K109" i="2"/>
  <c r="AH108" i="2"/>
  <c r="W108" i="2"/>
  <c r="K108" i="2"/>
  <c r="M107" i="2"/>
  <c r="M106" i="2"/>
  <c r="AH104" i="2"/>
  <c r="AH103" i="2"/>
  <c r="Y103" i="2"/>
  <c r="K103" i="2"/>
  <c r="AA81" i="2"/>
  <c r="X81" i="2"/>
  <c r="U81" i="2"/>
  <c r="AA79" i="2"/>
  <c r="X79" i="2"/>
  <c r="K100" i="2"/>
  <c r="K99" i="2"/>
  <c r="K98" i="2"/>
  <c r="AH97" i="2"/>
  <c r="W97" i="2"/>
  <c r="K97" i="2"/>
  <c r="M96" i="2"/>
  <c r="M95" i="2"/>
  <c r="AH93" i="2"/>
  <c r="AH92" i="2"/>
  <c r="Y92" i="2"/>
  <c r="K92" i="2"/>
  <c r="AA88" i="2"/>
  <c r="U88" i="2"/>
  <c r="AF86" i="2"/>
  <c r="X86" i="2"/>
  <c r="U86" i="2"/>
  <c r="R86" i="2"/>
  <c r="L86" i="2"/>
  <c r="X85" i="2"/>
  <c r="U85" i="2"/>
  <c r="R85" i="2"/>
  <c r="AF82" i="2"/>
  <c r="V82" i="2"/>
  <c r="O82" i="2"/>
  <c r="AF81" i="2"/>
  <c r="AF80" i="2"/>
  <c r="V80" i="2"/>
  <c r="O80" i="2"/>
  <c r="AF79" i="2"/>
  <c r="U79" i="2"/>
  <c r="M76" i="2"/>
  <c r="M75" i="2"/>
  <c r="V74" i="2"/>
  <c r="N74" i="2"/>
  <c r="AH31" i="2"/>
  <c r="Z31" i="2"/>
  <c r="O31" i="2"/>
  <c r="M27" i="2"/>
  <c r="M25" i="2"/>
  <c r="M23" i="2"/>
  <c r="M24" i="2" l="1"/>
  <c r="M105" i="2"/>
  <c r="M94" i="2"/>
</calcChain>
</file>

<file path=xl/comments1.xml><?xml version="1.0" encoding="utf-8"?>
<comments xmlns="http://schemas.openxmlformats.org/spreadsheetml/2006/main">
  <authors>
    <author>下関市情報政策課</author>
  </authors>
  <commentList>
    <comment ref="AD9" authorId="0" shapeId="0">
      <text>
        <r>
          <rPr>
            <b/>
            <sz val="9"/>
            <color indexed="81"/>
            <rFont val="MS P ゴシック"/>
            <family val="3"/>
            <charset val="128"/>
          </rPr>
          <t>法人名等</t>
        </r>
      </text>
    </comment>
    <comment ref="O69" authorId="0" shapeId="0">
      <text>
        <r>
          <rPr>
            <b/>
            <sz val="9"/>
            <color indexed="81"/>
            <rFont val="MS P ゴシック"/>
            <family val="3"/>
            <charset val="128"/>
          </rPr>
          <t>プルダウンから選択してください</t>
        </r>
      </text>
    </comment>
    <comment ref="O71" authorId="0" shapeId="0">
      <text>
        <r>
          <rPr>
            <b/>
            <sz val="9"/>
            <color indexed="81"/>
            <rFont val="MS P ゴシック"/>
            <family val="3"/>
            <charset val="128"/>
          </rPr>
          <t>プルダウンから選択してください</t>
        </r>
      </text>
    </comment>
    <comment ref="X148" authorId="0" shapeId="0">
      <text>
        <r>
          <rPr>
            <b/>
            <sz val="9"/>
            <color indexed="81"/>
            <rFont val="MS P ゴシック"/>
            <family val="3"/>
            <charset val="128"/>
          </rPr>
          <t>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
      </text>
    </comment>
  </commentList>
</comments>
</file>

<file path=xl/sharedStrings.xml><?xml version="1.0" encoding="utf-8"?>
<sst xmlns="http://schemas.openxmlformats.org/spreadsheetml/2006/main" count="2377" uniqueCount="590">
  <si>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</si>
  <si>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</si>
  <si>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</si>
  <si>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</si>
  <si>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</si>
  <si>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</si>
  <si>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</si>
  <si>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</si>
  <si>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</si>
  <si>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</si>
  <si>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</si>
  <si>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</si>
  <si>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</si>
  <si>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</si>
  <si>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</si>
  <si>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</si>
  <si>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</si>
  <si>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</si>
  <si>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</si>
  <si>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</si>
  <si>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</si>
  <si>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</si>
  <si>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</si>
  <si>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</si>
  <si>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</si>
  <si>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</si>
  <si>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</si>
  <si>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</si>
  <si>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</si>
  <si>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</si>
  <si>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</si>
  <si>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</si>
  <si>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</si>
  <si>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</si>
  <si>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</si>
  <si>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</si>
  <si>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</si>
  <si>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</si>
  <si>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</si>
  <si>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</si>
  <si>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</si>
  <si>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</si>
  <si>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</si>
  <si>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</si>
  <si>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</si>
  <si>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</si>
  <si>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</si>
  <si>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</si>
  <si>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</si>
  <si>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</si>
  <si>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</si>
  <si>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</si>
  <si>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</si>
  <si>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</si>
  <si>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</si>
  <si>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</si>
  <si>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</si>
  <si>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</si>
  <si>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</si>
  <si>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</si>
  <si>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</si>
  <si>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</si>
  <si>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</si>
  <si>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</si>
  <si>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</si>
  <si>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</si>
  <si>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</si>
  <si>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</si>
  <si>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</si>
  <si>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</si>
  <si>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</si>
  <si>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</si>
  <si>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</si>
  <si>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</si>
  <si>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</si>
  <si>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</si>
  <si>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</si>
  <si>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</si>
  <si>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</si>
  <si>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</si>
  <si>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</si>
  <si>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</si>
  <si>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</si>
  <si>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</si>
  <si>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</si>
  <si>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</si>
  <si>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</si>
  <si>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</si>
  <si>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</si>
  <si>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</si>
  <si>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</si>
  <si>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</si>
  <si>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</si>
  <si>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</si>
  <si>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</si>
  <si>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</si>
  <si>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</si>
  <si>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</si>
  <si>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</si>
  <si>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</si>
  <si>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</si>
  <si>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</si>
  <si>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</si>
  <si>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</si>
  <si>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</si>
  <si>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</si>
  <si>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</si>
  <si>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</si>
  <si>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</si>
  <si>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</si>
  <si>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</si>
  <si>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</si>
  <si>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善</t>
    <rPh sb="0" eb="1">
      <t>ゼン</t>
    </rPh>
    <phoneticPr fontId="2"/>
  </si>
  <si>
    <t>予</t>
    <rPh sb="0" eb="1">
      <t>ヨ</t>
    </rPh>
    <phoneticPr fontId="2"/>
  </si>
  <si>
    <t>無</t>
    <rPh sb="0" eb="1">
      <t>ム</t>
    </rPh>
    <phoneticPr fontId="2"/>
  </si>
  <si>
    <t>【</t>
    <phoneticPr fontId="2"/>
  </si>
  <si>
    <t>．</t>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</si>
  <si>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</si>
  <si>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</si>
  <si>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</si>
  <si>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</si>
  <si>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</si>
  <si>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</si>
  <si>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</si>
  <si>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</si>
  <si>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</si>
  <si>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</si>
  <si>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</si>
  <si>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</si>
  <si>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</si>
  <si>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</si>
  <si>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</si>
  <si>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</si>
  <si>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</si>
  <si>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</si>
  <si>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</si>
  <si>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</si>
  <si>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</si>
  <si>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</si>
  <si>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</si>
  <si>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</si>
  <si>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</si>
  <si>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</si>
  <si>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</si>
  <si>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</si>
  <si>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</si>
  <si>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</si>
  <si>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</si>
  <si>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</si>
  <si>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</si>
  <si>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</si>
  <si>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</si>
  <si>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</si>
  <si>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</si>
  <si>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</si>
  <si>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</si>
  <si>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</si>
  <si>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</si>
  <si>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</si>
  <si>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</si>
  <si>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</si>
  <si>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</si>
  <si>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</si>
  <si>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</si>
  <si>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</si>
  <si>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</si>
  <si>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</si>
  <si>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</si>
  <si>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</si>
  <si>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</si>
  <si>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</si>
  <si>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</si>
  <si>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</si>
  <si>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</si>
  <si>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</si>
  <si>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</si>
  <si>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</si>
  <si>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</si>
  <si>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</si>
  <si>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</si>
  <si>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の</t>
    <phoneticPr fontId="2"/>
  </si>
  <si>
    <t>所</t>
    <rPh sb="0" eb="1">
      <t>トコロ</t>
    </rPh>
    <phoneticPr fontId="2"/>
  </si>
  <si>
    <t>合</t>
    <rPh sb="0" eb="1">
      <t>アイ</t>
    </rPh>
    <phoneticPr fontId="2"/>
  </si>
  <si>
    <t>発</t>
    <rPh sb="0" eb="1">
      <t>ハツ</t>
    </rPh>
    <phoneticPr fontId="2"/>
  </si>
  <si>
    <t>生</t>
    <rPh sb="0" eb="1">
      <t>セイ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</si>
  <si>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</si>
  <si>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</si>
  <si>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</si>
  <si>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</si>
  <si>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</si>
  <si>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</si>
  <si>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</si>
  <si>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ト</t>
    <phoneticPr fontId="2"/>
  </si>
  <si>
    <t>ロ</t>
    <phoneticPr fontId="2"/>
  </si>
  <si>
    <t>ハ</t>
    <phoneticPr fontId="2"/>
  </si>
  <si>
    <t>ン</t>
    <phoneticPr fontId="2"/>
  </si>
  <si>
    <t>イ</t>
    <phoneticPr fontId="2"/>
  </si>
  <si>
    <t>の</t>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</si>
  <si>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</si>
  <si>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</si>
  <si>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</si>
  <si>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</si>
  <si>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</si>
  <si>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</si>
  <si>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</si>
  <si>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</si>
  <si>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</si>
  <si>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t>
    <phoneticPr fontId="2"/>
  </si>
  <si>
    <t>※</t>
    <phoneticPr fontId="2"/>
  </si>
  <si>
    <t>(</t>
    <phoneticPr fontId="2"/>
  </si>
  <si>
    <t>の</t>
    <phoneticPr fontId="2"/>
  </si>
  <si>
    <t>り</t>
    <phoneticPr fontId="2"/>
  </si>
  <si>
    <t>（</t>
    <phoneticPr fontId="2"/>
  </si>
  <si>
    <t>し</t>
    <phoneticPr fontId="2"/>
  </si>
  <si>
    <t>の</t>
    <phoneticPr fontId="2"/>
  </si>
  <si>
    <t>（</t>
    <phoneticPr fontId="2"/>
  </si>
  <si>
    <t>）</t>
    <phoneticPr fontId="2"/>
  </si>
  <si>
    <t>(</t>
    <phoneticPr fontId="2"/>
  </si>
  <si>
    <t>（</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</si>
  <si>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</si>
  <si>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</si>
  <si>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</si>
  <si>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</si>
  <si>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</si>
  <si>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</si>
  <si>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</si>
  <si>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</si>
  <si>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</si>
  <si>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</si>
  <si>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</si>
  <si>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</si>
  <si>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</si>
  <si>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</si>
  <si>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</si>
  <si>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</si>
  <si>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</si>
  <si>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</si>
  <si>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</si>
  <si>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</si>
  <si>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</si>
  <si>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</si>
  <si>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</si>
  <si>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t>
    <phoneticPr fontId="2"/>
  </si>
  <si>
    <t>【</t>
    <phoneticPr fontId="2"/>
  </si>
  <si>
    <t>イ</t>
    <phoneticPr fontId="2"/>
  </si>
  <si>
    <t>．</t>
    <phoneticPr fontId="2"/>
  </si>
  <si>
    <t>あ</t>
    <phoneticPr fontId="2"/>
  </si>
  <si>
    <t>り</t>
    <phoneticPr fontId="2"/>
  </si>
  <si>
    <t>な</t>
    <phoneticPr fontId="2"/>
  </si>
  <si>
    <t>に</t>
    <phoneticPr fontId="2"/>
  </si>
  <si>
    <t>レ</t>
    <phoneticPr fontId="2"/>
  </si>
  <si>
    <t>、</t>
    <phoneticPr fontId="2"/>
  </si>
  <si>
    <t>ク</t>
    <phoneticPr fontId="2"/>
  </si>
  <si>
    <t>の</t>
    <phoneticPr fontId="2"/>
  </si>
  <si>
    <t>え</t>
    <phoneticPr fontId="2"/>
  </si>
  <si>
    <t>ら</t>
    <phoneticPr fontId="2"/>
  </si>
  <si>
    <t>れ</t>
    <phoneticPr fontId="2"/>
  </si>
  <si>
    <t>A</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</si>
  <si>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</si>
  <si>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</si>
  <si>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</si>
  <si>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</si>
  <si>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</si>
  <si>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</si>
  <si>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</si>
  <si>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</si>
  <si>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</si>
  <si>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</si>
  <si>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</si>
  <si>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</si>
  <si>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</si>
  <si>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</si>
  <si>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</si>
  <si>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</si>
  <si>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</si>
  <si>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</si>
  <si>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</si>
  <si>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</si>
  <si>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</si>
  <si>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</si>
  <si>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</si>
  <si>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</si>
  <si>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</si>
  <si>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</si>
  <si>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</si>
  <si>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</si>
  <si>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</si>
  <si>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</si>
  <si>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</si>
  <si>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</si>
  <si>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</si>
  <si>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リ</t>
    <phoneticPr fontId="2"/>
  </si>
  <si>
    <t>ガ</t>
    <phoneticPr fontId="2"/>
  </si>
  <si>
    <t>ナ</t>
    <phoneticPr fontId="2"/>
  </si>
  <si>
    <t>ハ</t>
    <phoneticPr fontId="2"/>
  </si>
  <si>
    <t>ニ</t>
    <phoneticPr fontId="2"/>
  </si>
  <si>
    <t>:</t>
    <phoneticPr fontId="2"/>
  </si>
  <si>
    <t>）</t>
    <phoneticPr fontId="2"/>
  </si>
  <si>
    <t>１．各面共通関係</t>
  </si>
  <si>
    <t>２．第一面関係</t>
  </si>
  <si>
    <t>３．第二面関係</t>
  </si>
  <si>
    <t>４．第三面関係</t>
  </si>
  <si>
    <t>✓</t>
    <phoneticPr fontId="2"/>
  </si>
  <si>
    <t>に</t>
    <phoneticPr fontId="2"/>
  </si>
  <si>
    <t>八</t>
    <rPh sb="0" eb="1">
      <t>ハチ</t>
    </rPh>
    <phoneticPr fontId="2"/>
  </si>
  <si>
    <t>防</t>
    <rPh sb="0" eb="1">
      <t>ボウ</t>
    </rPh>
    <phoneticPr fontId="2"/>
  </si>
  <si>
    <t>備</t>
    <rPh sb="0" eb="1">
      <t>ソナエ</t>
    </rPh>
    <phoneticPr fontId="2"/>
  </si>
  <si>
    <t>火</t>
    <rPh sb="0" eb="1">
      <t>カ</t>
    </rPh>
    <phoneticPr fontId="2"/>
  </si>
  <si>
    <t>避</t>
    <rPh sb="0" eb="1">
      <t>ヒ</t>
    </rPh>
    <phoneticPr fontId="2"/>
  </si>
  <si>
    <t>証</t>
    <rPh sb="0" eb="1">
      <t>ショウ</t>
    </rPh>
    <phoneticPr fontId="2"/>
  </si>
  <si>
    <t>法</t>
    <rPh sb="0" eb="1">
      <t>ホウ</t>
    </rPh>
    <phoneticPr fontId="2"/>
  </si>
  <si>
    <t>の</t>
    <phoneticPr fontId="2"/>
  </si>
  <si>
    <t>）</t>
    <phoneticPr fontId="2"/>
  </si>
  <si>
    <t>（</t>
    <phoneticPr fontId="2"/>
  </si>
  <si>
    <t>扉</t>
    <rPh sb="0" eb="1">
      <t>トビラ</t>
    </rPh>
    <phoneticPr fontId="2"/>
  </si>
  <si>
    <t>枚</t>
    <rPh sb="0" eb="1">
      <t>マイ</t>
    </rPh>
    <phoneticPr fontId="2"/>
  </si>
  <si>
    <t>シ</t>
    <phoneticPr fontId="2"/>
  </si>
  <si>
    <t>ャ</t>
    <phoneticPr fontId="2"/>
  </si>
  <si>
    <t>ッ</t>
    <phoneticPr fontId="2"/>
  </si>
  <si>
    <t>タ</t>
    <phoneticPr fontId="2"/>
  </si>
  <si>
    <t>ー</t>
    <phoneticPr fontId="2"/>
  </si>
  <si>
    <t>耐</t>
    <rPh sb="0" eb="1">
      <t>タイ</t>
    </rPh>
    <phoneticPr fontId="2"/>
  </si>
  <si>
    <t>ク</t>
    <phoneticPr fontId="2"/>
  </si>
  <si>
    <t>ロ</t>
    <phoneticPr fontId="2"/>
  </si>
  <si>
    <t>ス</t>
    <phoneticPr fontId="2"/>
  </si>
  <si>
    <t>ク</t>
    <phoneticPr fontId="2"/>
  </si>
  <si>
    <t>リ</t>
    <phoneticPr fontId="2"/>
  </si>
  <si>
    <t>ド</t>
    <phoneticPr fontId="2"/>
  </si>
  <si>
    <t>レ</t>
    <phoneticPr fontId="2"/>
  </si>
  <si>
    <t>ン</t>
    <phoneticPr fontId="2"/>
  </si>
  <si>
    <t>チ</t>
    <phoneticPr fontId="2"/>
  </si>
  <si>
    <t>台</t>
    <rPh sb="0" eb="1">
      <t>ダイ</t>
    </rPh>
    <phoneticPr fontId="2"/>
  </si>
  <si>
    <t>改善措置の概要等</t>
    <phoneticPr fontId="2"/>
  </si>
  <si>
    <t>九</t>
    <rPh sb="0" eb="1">
      <t>キュウ</t>
    </rPh>
    <phoneticPr fontId="2"/>
  </si>
  <si>
    <t>　　この様式には、第三十六号の八様式に記入した内容と同一の内容を記入してください。第二面は、同様式</t>
    <rPh sb="4" eb="6">
      <t>ヨウシキ</t>
    </rPh>
    <rPh sb="9" eb="10">
      <t>ダイ</t>
    </rPh>
    <rPh sb="10" eb="11">
      <t>３</t>
    </rPh>
    <rPh sb="11" eb="12">
      <t>１０</t>
    </rPh>
    <rPh sb="12" eb="13">
      <t>６</t>
    </rPh>
    <rPh sb="13" eb="14">
      <t>ゴウ</t>
    </rPh>
    <rPh sb="15" eb="16">
      <t>ハチ</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オナ</t>
    </rPh>
    <rPh sb="47" eb="49">
      <t>ヨウシキ</t>
    </rPh>
    <phoneticPr fontId="2"/>
  </si>
  <si>
    <t>第二面において指摘があった防火設備についてのみ作成し、第一面に添えてください。</t>
    <rPh sb="0" eb="2">
      <t>ダイニ</t>
    </rPh>
    <rPh sb="2" eb="3">
      <t>メン</t>
    </rPh>
    <rPh sb="7" eb="9">
      <t>シテキ</t>
    </rPh>
    <rPh sb="13" eb="15">
      <t>ボウカ</t>
    </rPh>
    <rPh sb="15" eb="17">
      <t>セツビ</t>
    </rPh>
    <rPh sb="23" eb="25">
      <t>サクセイ</t>
    </rPh>
    <rPh sb="27" eb="28">
      <t>ダイ</t>
    </rPh>
    <rPh sb="28" eb="29">
      <t>１</t>
    </rPh>
    <rPh sb="29" eb="30">
      <t>メン</t>
    </rPh>
    <rPh sb="31" eb="32">
      <t>ソ</t>
    </rPh>
    <phoneticPr fontId="2"/>
  </si>
  <si>
    <t>（防火設備）</t>
    <rPh sb="1" eb="3">
      <t>ボウカ</t>
    </rPh>
    <rPh sb="3" eb="5">
      <t>セツビ</t>
    </rPh>
    <phoneticPr fontId="2"/>
  </si>
  <si>
    <t>一</t>
    <rPh sb="0" eb="1">
      <t>イチ</t>
    </rPh>
    <phoneticPr fontId="2"/>
  </si>
  <si>
    <t>面</t>
    <rPh sb="0" eb="1">
      <t>メン</t>
    </rPh>
    <phoneticPr fontId="2"/>
  </si>
  <si>
    <t>）</t>
    <phoneticPr fontId="2"/>
  </si>
  <si>
    <t>第</t>
    <rPh sb="0" eb="1">
      <t>ダイ</t>
    </rPh>
    <phoneticPr fontId="2"/>
  </si>
  <si>
    <t>（</t>
    <phoneticPr fontId="2"/>
  </si>
  <si>
    <t>）</t>
    <phoneticPr fontId="2"/>
  </si>
  <si>
    <t>①</t>
    <phoneticPr fontId="2"/>
  </si>
  <si>
    <t>②</t>
    <phoneticPr fontId="2"/>
  </si>
  <si>
    <t>③</t>
    <phoneticPr fontId="2"/>
  </si>
  <si>
    <t>⑥</t>
    <phoneticPr fontId="2"/>
  </si>
  <si>
    <t>⑰</t>
    <phoneticPr fontId="2"/>
  </si>
  <si>
    <t>　数字は算用数字を、単位はメートル法を用いてください。</t>
    <phoneticPr fontId="2"/>
  </si>
  <si>
    <t>　検査者が２人以上のときは、代表となる検査者を検査者氏名欄に記入してください。</t>
    <phoneticPr fontId="2"/>
  </si>
  <si>
    <t>　この書類は、建築物ごとに、防火設備の概要及び当該防火設備の構造方法に係る検査結果について作成してください。</t>
    <rPh sb="14" eb="16">
      <t>ボウカ</t>
    </rPh>
    <rPh sb="25" eb="27">
      <t>ボウカ</t>
    </rPh>
    <phoneticPr fontId="2"/>
  </si>
  <si>
    <t>　３欄の「ハ」は、前回の定期検査の結果を記録した書類の写しの保存の有無について記入してください。</t>
    <rPh sb="14" eb="16">
      <t>ケンサ</t>
    </rPh>
    <phoneticPr fontId="2"/>
  </si>
  <si>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2"/>
  </si>
  <si>
    <t>　４欄の「ニ」は、検査者が法人に勤務している場合は、検査者の勤務先について記入し、勤務先が建築士事務所のときは、事務所登録番号を併せて記入してください。</t>
    <phoneticPr fontId="2"/>
  </si>
  <si>
    <t>　４欄の「ホ」から「ト」までは、検査者が法人に勤務している場合は、検査者の勤務先について記入し、検査者が法人に勤務していない場合は検査者の住所について記入してください。</t>
    <phoneticPr fontId="2"/>
  </si>
  <si>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</si>
  <si>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2"/>
  </si>
  <si>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2"/>
  </si>
  <si>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2"/>
  </si>
  <si>
    <t>　各欄に掲げられている項目以外で特に報告すべき事項は、８欄又は別紙に記載して添えてください。</t>
    <phoneticPr fontId="2"/>
  </si>
  <si>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</si>
  <si>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</si>
  <si>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</si>
  <si>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</si>
  <si>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</si>
  <si>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</si>
  <si>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　１欄及び２欄は、所有者又は管理者が法人のときは、「ロ」はそれぞれ法人の名称及び代表者氏名を、「ニ」はそれぞれ法人の所在地を記入してください。</t>
    <phoneticPr fontId="2"/>
  </si>
  <si>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2"/>
  </si>
  <si>
    <t>　２欄の「ロ」及び「ニ」は、該当するチェックボックスに「レ」マークを入れ、「指定確認検査機関」の場合には、併せてその名称を記入してください。</t>
    <phoneticPr fontId="2"/>
  </si>
  <si>
    <t xml:space="preserve">③
</t>
    <phoneticPr fontId="2"/>
  </si>
  <si>
    <t xml:space="preserve">①
</t>
    <phoneticPr fontId="2"/>
  </si>
  <si>
    <t xml:space="preserve">②
</t>
    <phoneticPr fontId="2"/>
  </si>
  <si>
    <t xml:space="preserve">④
</t>
    <phoneticPr fontId="2"/>
  </si>
  <si>
    <t xml:space="preserve">⑦
</t>
    <phoneticPr fontId="2"/>
  </si>
  <si>
    <t xml:space="preserve">⑧
</t>
    <phoneticPr fontId="2"/>
  </si>
  <si>
    <t xml:space="preserve">⑨
</t>
    <phoneticPr fontId="2"/>
  </si>
  <si>
    <t xml:space="preserve">⑩
</t>
    <phoneticPr fontId="2"/>
  </si>
  <si>
    <t xml:space="preserve">⑪
</t>
    <phoneticPr fontId="2"/>
  </si>
  <si>
    <t xml:space="preserve">⑫
</t>
    <phoneticPr fontId="2"/>
  </si>
  <si>
    <t xml:space="preserve">⑬
</t>
    <phoneticPr fontId="2"/>
  </si>
  <si>
    <t xml:space="preserve">⑭
</t>
    <phoneticPr fontId="2"/>
  </si>
  <si>
    <t xml:space="preserve">⑮
</t>
    <phoneticPr fontId="2"/>
  </si>
  <si>
    <t xml:space="preserve">⑯
</t>
    <phoneticPr fontId="2"/>
  </si>
  <si>
    <t xml:space="preserve">①
</t>
    <phoneticPr fontId="2"/>
  </si>
  <si>
    <t xml:space="preserve">⑤
</t>
    <phoneticPr fontId="2"/>
  </si>
  <si>
    <t xml:space="preserve">⑥
</t>
    <phoneticPr fontId="2"/>
  </si>
  <si>
    <t>令和</t>
    <rPh sb="0" eb="2">
      <t>レイワ</t>
    </rPh>
    <phoneticPr fontId="2"/>
  </si>
  <si>
    <t>令</t>
    <rPh sb="0" eb="1">
      <t>レイ</t>
    </rPh>
    <phoneticPr fontId="2"/>
  </si>
  <si>
    <t>和</t>
    <rPh sb="0" eb="1">
      <t>ワ</t>
    </rPh>
    <phoneticPr fontId="2"/>
  </si>
  <si>
    <t>区</t>
    <rPh sb="0" eb="1">
      <t>ク</t>
    </rPh>
    <phoneticPr fontId="2"/>
  </si>
  <si>
    <t>画</t>
    <rPh sb="0" eb="1">
      <t>ガ</t>
    </rPh>
    <phoneticPr fontId="2"/>
  </si>
  <si>
    <t>⑤</t>
    <phoneticPr fontId="2"/>
  </si>
  <si>
    <t>　第二面の６欄の「イ」において「要是正の指摘あり」のチェックボックスに「レ」マークを入れた場合においては、第一面の４欄の「イ」の「要是正の指摘あり」のチェックボックスに「レ」マークを入れてください。また、第二面の６欄の「イ」において、「既存不適格」のチェックボックスに「レ」マークを入れたときは、併せて第一面の４欄の「イ」の「既存不適格」のチェックボックスに「レ」マークを入れてください。</t>
    <rPh sb="53" eb="55">
      <t>ダイイチ</t>
    </rPh>
    <rPh sb="55" eb="56">
      <t>メン</t>
    </rPh>
    <phoneticPr fontId="2"/>
  </si>
  <si>
    <t>　３欄の「イ」は、検査が終了した年月日を記入し、「ロ」は、検査対象の防火設備に関する直前の報告（報告書を提出した日）について記入して下さい。</t>
    <rPh sb="34" eb="36">
      <t>ボウカ</t>
    </rPh>
    <rPh sb="48" eb="51">
      <t>ホウコクショ</t>
    </rPh>
    <rPh sb="52" eb="54">
      <t>テイシュツ</t>
    </rPh>
    <rPh sb="56" eb="57">
      <t>ヒ</t>
    </rPh>
    <phoneticPr fontId="2"/>
  </si>
  <si>
    <t>　３欄の「ロ」は、報告の対象となっていない場合には「未実施」のチェックボックスに「レ」マークを入れてください。</t>
    <rPh sb="26" eb="29">
      <t>ミジッシ</t>
    </rPh>
    <phoneticPr fontId="2"/>
  </si>
  <si>
    <t>氏</t>
    <rPh sb="0" eb="1">
      <t>ウジ</t>
    </rPh>
    <phoneticPr fontId="2"/>
  </si>
  <si>
    <t>名</t>
    <rPh sb="0" eb="1">
      <t>ナ</t>
    </rPh>
    <phoneticPr fontId="2"/>
  </si>
  <si>
    <t xml:space="preserve">③
</t>
    <phoneticPr fontId="2"/>
  </si>
  <si>
    <t>三</t>
    <rPh sb="0" eb="1">
      <t>サン</t>
    </rPh>
    <phoneticPr fontId="2"/>
  </si>
  <si>
    <t>等</t>
    <rPh sb="0" eb="1">
      <t>トウ</t>
    </rPh>
    <phoneticPr fontId="2"/>
  </si>
  <si>
    <t>令和</t>
    <rPh sb="0" eb="2">
      <t>レイワ</t>
    </rPh>
    <phoneticPr fontId="2"/>
  </si>
  <si>
    <t>（注意）</t>
    <rPh sb="1" eb="3">
      <t>チュウイ</t>
    </rPh>
    <phoneticPr fontId="2"/>
  </si>
  <si>
    <t>　※印のある欄は記入しないでください。</t>
    <phoneticPr fontId="2"/>
  </si>
  <si>
    <t>　５欄の「イ」は、建築基準法施行令第128条の６第３項に規定する区画避難安全検証法により区画避難安全検証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phoneticPr fontId="2"/>
  </si>
  <si>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phoneticPr fontId="2"/>
  </si>
  <si>
    <t>その他の検査者がいない場合は空欄</t>
    <rPh sb="2" eb="3">
      <t>タ</t>
    </rPh>
    <rPh sb="4" eb="7">
      <t>ケンサシャ</t>
    </rPh>
    <rPh sb="11" eb="13">
      <t>バアイ</t>
    </rPh>
    <rPh sb="14" eb="16">
      <t>クウラン</t>
    </rPh>
    <phoneticPr fontId="2"/>
  </si>
  <si>
    <t>検査結果</t>
    <rPh sb="0" eb="2">
      <t>ケンサ</t>
    </rPh>
    <rPh sb="2" eb="4">
      <t>ケッカ</t>
    </rPh>
    <phoneticPr fontId="2"/>
  </si>
  <si>
    <t>検査項目</t>
    <rPh sb="0" eb="2">
      <t>ケンサ</t>
    </rPh>
    <rPh sb="2" eb="4">
      <t>コウモク</t>
    </rPh>
    <phoneticPr fontId="2"/>
  </si>
  <si>
    <t>④</t>
    <phoneticPr fontId="2"/>
  </si>
  <si>
    <t>(10)</t>
  </si>
  <si>
    <t>(11)</t>
  </si>
  <si>
    <t>(12)</t>
  </si>
  <si>
    <t>(13)</t>
  </si>
  <si>
    <t>(14)</t>
  </si>
  <si>
    <t>(15)</t>
  </si>
  <si>
    <t>(16)</t>
  </si>
  <si>
    <t>(17)</t>
  </si>
  <si>
    <t>(18)</t>
  </si>
  <si>
    <t>(19)</t>
  </si>
  <si>
    <t>(20)</t>
  </si>
  <si>
    <t>(21)</t>
  </si>
  <si>
    <t>(22)</t>
  </si>
  <si>
    <t>(23)</t>
  </si>
  <si>
    <t>(24)</t>
  </si>
  <si>
    <t>(25)</t>
  </si>
  <si>
    <t>(26)</t>
  </si>
  <si>
    <t>(27)</t>
  </si>
  <si>
    <t>別添１様式（Ａ３）</t>
    <rPh sb="0" eb="2">
      <t>ベッテン</t>
    </rPh>
    <rPh sb="3" eb="5">
      <t>ヨウシキ</t>
    </rPh>
    <phoneticPr fontId="2"/>
  </si>
  <si>
    <t>検　査　結　果　図</t>
    <rPh sb="0" eb="1">
      <t>ケン</t>
    </rPh>
    <rPh sb="2" eb="3">
      <t>サ</t>
    </rPh>
    <rPh sb="4" eb="5">
      <t>ムスブ</t>
    </rPh>
    <rPh sb="6" eb="7">
      <t>ハタシ</t>
    </rPh>
    <rPh sb="8" eb="9">
      <t>ズ</t>
    </rPh>
    <phoneticPr fontId="2"/>
  </si>
  <si>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2"/>
  </si>
  <si>
    <t>部位</t>
    <rPh sb="0" eb="2">
      <t>ブイ</t>
    </rPh>
    <phoneticPr fontId="2"/>
  </si>
  <si>
    <t>番号</t>
    <rPh sb="0" eb="1">
      <t>バン</t>
    </rPh>
    <rPh sb="1" eb="2">
      <t>ゴウ</t>
    </rPh>
    <phoneticPr fontId="2"/>
  </si>
  <si>
    <t>写真添付</t>
    <rPh sb="0" eb="2">
      <t>シャシン</t>
    </rPh>
    <rPh sb="2" eb="4">
      <t>テンプ</t>
    </rPh>
    <phoneticPr fontId="2"/>
  </si>
  <si>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2"/>
  </si>
  <si>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2"/>
  </si>
  <si>
    <t>の項目がない場合は、この書類は省略しても構いません。</t>
    <rPh sb="6" eb="8">
      <t>バアイ</t>
    </rPh>
    <rPh sb="12" eb="14">
      <t>ショルイ</t>
    </rPh>
    <rPh sb="15" eb="17">
      <t>ショウリャク</t>
    </rPh>
    <rPh sb="20" eb="21">
      <t>カマ</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</si>
  <si>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</si>
  <si>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2"/>
  </si>
  <si>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2"/>
  </si>
  <si>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</si>
  <si>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</si>
  <si>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別添２様式（A4）</t>
    <rPh sb="0" eb="2">
      <t>ベッテン</t>
    </rPh>
    <rPh sb="3" eb="5">
      <t>ヨウシキ</t>
    </rPh>
    <phoneticPr fontId="2"/>
  </si>
  <si>
    <t>関係写真</t>
    <rPh sb="0" eb="4">
      <t>カンケイシャシン</t>
    </rPh>
    <phoneticPr fontId="2"/>
  </si>
  <si>
    <r>
      <rPr>
        <sz val="8"/>
        <rFont val="ＭＳ ゴシック"/>
        <family val="3"/>
        <charset val="128"/>
      </rPr>
      <t>別記第一号</t>
    </r>
    <r>
      <rPr>
        <sz val="8"/>
        <rFont val="ＭＳ 明朝"/>
        <family val="1"/>
        <charset val="128"/>
      </rPr>
      <t>（A４)　</t>
    </r>
  </si>
  <si>
    <t>検査結果表</t>
  </si>
  <si>
    <t>（防火扉）</t>
  </si>
  <si>
    <t>当該検査に関与した検査者</t>
  </si>
  <si>
    <t>　　氏　名</t>
  </si>
  <si>
    <t>検査者番号</t>
  </si>
  <si>
    <t>代表となる検査者</t>
  </si>
  <si>
    <t>その他の検査者</t>
  </si>
  <si>
    <t>番号</t>
  </si>
  <si>
    <t>検　査　項　目　</t>
  </si>
  <si>
    <t>検査事項</t>
  </si>
  <si>
    <t>検査結果</t>
  </si>
  <si>
    <t>担当
検査者
番号</t>
  </si>
  <si>
    <t>指摘
なし</t>
  </si>
  <si>
    <t>要是正</t>
  </si>
  <si>
    <t>既　存
不適格</t>
  </si>
  <si>
    <t>(1)</t>
  </si>
  <si>
    <t>防火扉</t>
  </si>
  <si>
    <t>設置場所の周囲状況</t>
  </si>
  <si>
    <t>閉鎖の障害となる物品の放置の状況</t>
  </si>
  <si>
    <t>(2)</t>
  </si>
  <si>
    <t>扉、枠及び金物</t>
  </si>
  <si>
    <t>扉の取付けの状況</t>
  </si>
  <si>
    <t>(3)</t>
  </si>
  <si>
    <t>扉、枠及び金物の劣化及び損傷の状況</t>
  </si>
  <si>
    <t>(4)</t>
  </si>
  <si>
    <t>危害防止装置</t>
  </si>
  <si>
    <t>作動の状況</t>
  </si>
  <si>
    <t>(5)</t>
  </si>
  <si>
    <t>連動機構</t>
  </si>
  <si>
    <t>煙感知器、熱煙複合式感知器及び熱感知器</t>
  </si>
  <si>
    <t>設置位置</t>
  </si>
  <si>
    <t>(6)</t>
  </si>
  <si>
    <t>感知の状況</t>
  </si>
  <si>
    <t>(7)</t>
  </si>
  <si>
    <t>温度ヒューズ装置</t>
  </si>
  <si>
    <t>設置の状況</t>
  </si>
  <si>
    <t>(8)</t>
  </si>
  <si>
    <t>連動制御器</t>
  </si>
  <si>
    <t>スイッチ類及び表示灯の状況</t>
  </si>
  <si>
    <t>(9)</t>
  </si>
  <si>
    <t>結線接続の状況</t>
  </si>
  <si>
    <t>接地の状況</t>
  </si>
  <si>
    <t>予備電源への切り替えの状況</t>
  </si>
  <si>
    <t>連動機構用予備電源</t>
  </si>
  <si>
    <t>劣化及び損傷の状況</t>
  </si>
  <si>
    <t>容量の状況</t>
  </si>
  <si>
    <t>自動閉鎖装置</t>
  </si>
  <si>
    <t>再ロック防止機構の作動の状況</t>
  </si>
  <si>
    <t>総合的な作動の状況</t>
  </si>
  <si>
    <t>防火扉の閉鎖の状況</t>
  </si>
  <si>
    <t>防火区画の形成の状況</t>
  </si>
  <si>
    <t>上記以外の検査項目</t>
  </si>
  <si>
    <t>特記事項</t>
  </si>
  <si>
    <t>検査項目</t>
  </si>
  <si>
    <t>指摘の具体的内容等</t>
  </si>
  <si>
    <t>改善（予定）年月</t>
  </si>
  <si>
    <t>（注意）</t>
  </si>
  <si>
    <t>①</t>
  </si>
  <si>
    <t>　この書類は、建築物ごとに作成してください。</t>
  </si>
  <si>
    <t>②</t>
  </si>
  <si>
    <t>　記入欄が不足する場合は、枠を拡大、行を追加して記入するか、別紙に必要な事項を記入して添えてください。</t>
  </si>
  <si>
    <t>③</t>
  </si>
  <si>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</si>
  <si>
    <t>④</t>
  </si>
  <si>
    <t>　該当しない検査項目がある場合は、当該項目の「番号」欄から「担当検査者番号」欄までを取消線で抹消してください。</t>
  </si>
  <si>
    <t>⑤</t>
  </si>
  <si>
    <t>　「検査結果」欄は、別表（い）欄に掲げる各検査項目ごとに記入してください。</t>
  </si>
  <si>
    <t>⑥</t>
  </si>
  <si>
    <t>　「検査結果」欄のうち「要是正」欄は、別表（い）欄に掲げる検査項目について同表（ろ）欄に掲げる検査事項のいずれかが同表（に）欄に掲げる判定基準に該当する場合に○印を記入してください。</t>
  </si>
  <si>
    <t>⑦</t>
  </si>
  <si>
    <t>　「検査結果」欄のうち「指摘なし」欄は、⑥に該当しない場合に○印を記入してください。</t>
  </si>
  <si>
    <t>⑧</t>
  </si>
  <si>
    <t>　「既存不適格」欄は、「要是正」欄に○印を記入した場合で、建築基準法第３条第２項の規定の適用を受けているものであることが確認されたときは、○印を記入してください。</t>
  </si>
  <si>
    <t>⑨</t>
  </si>
  <si>
    <t>　「担当検査者番号」欄は、「検査に関与した検査者」欄で記入した番号、記号等を記入してください。ただし、当該防火設備の検査を行った検査者が１人の場合は、記入しなくても構いません。</t>
  </si>
  <si>
    <t>⑩</t>
  </si>
  <si>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</si>
  <si>
    <t>⑪</t>
  </si>
  <si>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</si>
  <si>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⑫</t>
  </si>
  <si>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</si>
  <si>
    <t>⑬</t>
  </si>
  <si>
    <t>　要是正とされた検査項目（既存不適格の場合を除く。）については、要是正とされた部分を撮影した写真を別添２の様式に従い添付するとともに、撮影した写真の位置を別添１の様式に明記してください。</t>
  </si>
  <si>
    <r>
      <rPr>
        <sz val="8"/>
        <rFont val="ＭＳ ゴシック"/>
        <family val="3"/>
        <charset val="128"/>
      </rPr>
      <t>別記第二号</t>
    </r>
    <r>
      <rPr>
        <sz val="8"/>
        <rFont val="ＭＳ 明朝"/>
        <family val="1"/>
        <charset val="128"/>
      </rPr>
      <t>（A４)　</t>
    </r>
  </si>
  <si>
    <t>（防火シャッター）</t>
  </si>
  <si>
    <t>防火シャッター</t>
  </si>
  <si>
    <t>駆動装置</t>
  </si>
  <si>
    <t>軸受け部のブラケット、巻取りシャフト及び開閉機の取付けの状況※</t>
  </si>
  <si>
    <t>スプロケットの設置の状況※</t>
  </si>
  <si>
    <t>軸受け部のブラケット、ベアリング及びスプロケット又はロープ車の劣化及び損傷の状況※</t>
  </si>
  <si>
    <t>ローラチェーン又はワイヤーロープの劣化及び損傷の状況</t>
  </si>
  <si>
    <t xml:space="preserve">カーテン部 </t>
  </si>
  <si>
    <t>スラット及び座板の劣化等の状況</t>
  </si>
  <si>
    <t>吊り元の劣化及び損傷並びに固定の状況</t>
  </si>
  <si>
    <t>ケース</t>
  </si>
  <si>
    <t>まぐさ及びガイドレール</t>
  </si>
  <si>
    <t>危害防止用連動中継器の配線の状況</t>
  </si>
  <si>
    <t>危害防止装置用予備電源の劣化及び損傷の状況</t>
  </si>
  <si>
    <t>危害防止装置用予備電源の容量の状況</t>
  </si>
  <si>
    <t>座板感知部の劣化及び損傷並びに作動の状況</t>
  </si>
  <si>
    <t>手動閉鎖装置</t>
  </si>
  <si>
    <t>防火シャッターの閉鎖の状況</t>
  </si>
  <si>
    <t>　※欄は、日常的に開閉するものについてのみ記入してください。</t>
  </si>
  <si>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</si>
  <si>
    <t>⑭</t>
  </si>
  <si>
    <r>
      <rPr>
        <sz val="8"/>
        <rFont val="ＭＳ ゴシック"/>
        <family val="3"/>
        <charset val="128"/>
      </rPr>
      <t>別記第三号</t>
    </r>
    <r>
      <rPr>
        <sz val="8"/>
        <rFont val="ＭＳ 明朝"/>
        <family val="1"/>
        <charset val="128"/>
      </rPr>
      <t>（A４)　</t>
    </r>
  </si>
  <si>
    <t>（耐火クロススクリーン）</t>
  </si>
  <si>
    <t>耐火クロススクリーン</t>
  </si>
  <si>
    <t>ローラチェーンの劣化及び損傷の状況</t>
  </si>
  <si>
    <t>カーテン部</t>
  </si>
  <si>
    <t>耐火クロス及び座板の劣化及び損傷の状況</t>
  </si>
  <si>
    <t>耐火クロススクリーンの閉鎖の状況</t>
  </si>
  <si>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</si>
  <si>
    <r>
      <rPr>
        <sz val="8"/>
        <rFont val="ＭＳ ゴシック"/>
        <family val="3"/>
        <charset val="128"/>
      </rPr>
      <t>別記第四号</t>
    </r>
    <r>
      <rPr>
        <sz val="8"/>
        <rFont val="ＭＳ 明朝"/>
        <family val="1"/>
        <charset val="128"/>
      </rPr>
      <t>（A４)　</t>
    </r>
  </si>
  <si>
    <t>（ドレンチャーその他の水幕を形成する防火設備）</t>
  </si>
  <si>
    <t>ドレンチャー等</t>
  </si>
  <si>
    <t>作動の障害となる物品の放置の状況</t>
  </si>
  <si>
    <t xml:space="preserve">散水ヘッド </t>
  </si>
  <si>
    <t>散水ヘッドの設置の状況</t>
  </si>
  <si>
    <t>開閉弁</t>
  </si>
  <si>
    <t>開閉弁の状況</t>
  </si>
  <si>
    <t>排水設備</t>
  </si>
  <si>
    <t>排水の状況</t>
  </si>
  <si>
    <t>水源</t>
  </si>
  <si>
    <t>貯水槽の劣化及び損傷、水質並びに水量の状況</t>
  </si>
  <si>
    <t>給水装置の状況</t>
  </si>
  <si>
    <t>加圧送水装置</t>
  </si>
  <si>
    <t>ポンプ制御盤のスイッチ類及び表示灯の状況</t>
  </si>
  <si>
    <t>ポンプ及び電動機の状況</t>
  </si>
  <si>
    <t>加圧送水装置用予備電源への切り替えの状況</t>
  </si>
  <si>
    <t>加圧送水装置用予備電源の劣化及び損傷の状況</t>
  </si>
  <si>
    <t>加圧送水装置用予備電源の容量の状況</t>
  </si>
  <si>
    <t>圧力計、呼水槽、起動用圧力スイッチ等の付属装置の状況</t>
  </si>
  <si>
    <t>制御盤</t>
  </si>
  <si>
    <t>自動作動装置</t>
  </si>
  <si>
    <t>手動作動装置</t>
  </si>
  <si>
    <t>ドレンチャー等の作動の状況</t>
  </si>
  <si>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</si>
  <si>
    <t>←第二面【６．防火設備の検査の状況】から自動入力</t>
    <rPh sb="1" eb="4">
      <t>ダイニメン</t>
    </rPh>
    <rPh sb="7" eb="11">
      <t>ボウカセツビ</t>
    </rPh>
    <rPh sb="12" eb="14">
      <t>ケンサ</t>
    </rPh>
    <rPh sb="15" eb="17">
      <t>ジョウキョウ</t>
    </rPh>
    <rPh sb="20" eb="24">
      <t>ジドウニュウリョク</t>
    </rPh>
    <phoneticPr fontId="2"/>
  </si>
  <si>
    <t>特定行政庁</t>
    <rPh sb="0" eb="5">
      <t>トクテイギョウセイチョウ</t>
    </rPh>
    <phoneticPr fontId="2"/>
  </si>
  <si>
    <t>様</t>
    <rPh sb="0" eb="1">
      <t>サマ</t>
    </rPh>
    <phoneticPr fontId="2"/>
  </si>
  <si>
    <t>昭和・平成・令和</t>
  </si>
  <si>
    <t>（行削除はできません）</t>
    <rPh sb="1" eb="4">
      <t>ギョウサクジョ</t>
    </rPh>
    <phoneticPr fontId="2"/>
  </si>
  <si>
    <r>
      <t>　４欄は、代表となる検査者並びに検査に係る防火設備に係る全ての検査者について記入してください。当該防火設備の検査を行った検査者が１人の場合は、その他の検査者欄は</t>
    </r>
    <r>
      <rPr>
        <sz val="10"/>
        <color rgb="FFFF0000"/>
        <rFont val="ＭＳ Ｐ明朝"/>
        <family val="1"/>
        <charset val="128"/>
      </rPr>
      <t>空欄で</t>
    </r>
    <r>
      <rPr>
        <sz val="10"/>
        <rFont val="ＭＳ Ｐ明朝"/>
        <family val="1"/>
        <charset val="128"/>
      </rPr>
      <t>構いません。（行の削除はできません。）</t>
    </r>
    <rPh sb="21" eb="23">
      <t>ボウカ</t>
    </rPh>
    <rPh sb="28" eb="29">
      <t>スベ</t>
    </rPh>
    <rPh sb="49" eb="51">
      <t>ボウカ</t>
    </rPh>
    <rPh sb="80" eb="82">
      <t>クウラン</t>
    </rPh>
    <rPh sb="90" eb="91">
      <t>ギョウ</t>
    </rPh>
    <rPh sb="92" eb="94">
      <t>サクジョ</t>
    </rPh>
    <phoneticPr fontId="2"/>
  </si>
  <si>
    <r>
      <t>　記入欄が不足する場合は、エクセルシートを追加し、別紙として必要な事項を記入し添えてください。（このシートは保護設定しているため、</t>
    </r>
    <r>
      <rPr>
        <sz val="10"/>
        <color rgb="FFFF0000"/>
        <rFont val="ＭＳ Ｐ明朝"/>
        <family val="1"/>
        <charset val="128"/>
      </rPr>
      <t>行の追加・削除はできません</t>
    </r>
    <r>
      <rPr>
        <sz val="10"/>
        <rFont val="ＭＳ Ｐ明朝"/>
        <family val="1"/>
        <charset val="128"/>
      </rPr>
      <t>）</t>
    </r>
    <rPh sb="21" eb="23">
      <t>ツイカ</t>
    </rPh>
    <rPh sb="25" eb="27">
      <t>ベッシ</t>
    </rPh>
    <rPh sb="54" eb="56">
      <t>ホゴ</t>
    </rPh>
    <rPh sb="56" eb="58">
      <t>セッテイ</t>
    </rPh>
    <rPh sb="65" eb="66">
      <t>ギョウ</t>
    </rPh>
    <rPh sb="67" eb="69">
      <t>ツイカ</t>
    </rPh>
    <rPh sb="70" eb="72">
      <t>サクジョ</t>
    </rPh>
    <phoneticPr fontId="2"/>
  </si>
  <si>
    <t>第二面の検査者から自動入力</t>
    <rPh sb="0" eb="3">
      <t>ダイニメン</t>
    </rPh>
    <rPh sb="4" eb="7">
      <t>ケンサシャ</t>
    </rPh>
    <rPh sb="9" eb="11">
      <t>ジドウ</t>
    </rPh>
    <rPh sb="11" eb="1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</si>
</sst>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1"/>
      <color theme="1"/>
      <name val="ＭＳ Ｐ明朝"/>
      <family val="1"/>
      <charset val="128"/>
    </font>
    <font>
      <b/>
      <sz val="9"/>
      <color indexed="81"/>
      <name val="MS P ゴシック"/>
      <family val="3"/>
      <charset val="128"/>
    </font>
    <font>
      <sz val="10"/>
      <color rgb="FFFF0000"/>
      <name val="ＭＳ Ｐ明朝"/>
      <family val="1"/>
      <charset val="128"/>
    </font>
    <font>
      <sz val="9"/>
      <name val="ＭＳ Ｐ明朝"/>
      <family val="1"/>
      <charset val="128"/>
    </font>
    <font>
      <sz val="11"/>
      <color theme="1"/>
      <name val="ＭＳ Ｐゴシック"/>
      <family val="3"/>
      <charset val="128"/>
      <scheme val="minor"/>
    </font>
    <font>
      <b/>
      <sz val="9"/>
      <name val="ＭＳ Ｐゴシック"/>
      <family val="3"/>
      <charset val="128"/>
    </font>
    <font>
      <sz val="8"/>
      <name val="ＭＳ ゴシック"/>
      <family val="3"/>
      <charset val="128"/>
    </font>
    <font>
      <sz val="8"/>
      <name val="ＭＳ 明朝"/>
      <family val="1"/>
      <charset val="128"/>
    </font>
    <font>
      <sz val="10"/>
      <name val="ＭＳ ゴシック"/>
      <family val="3"/>
      <charset val="128"/>
    </font>
    <font>
      <sz val="10"/>
      <name val="ＭＳ 明朝"/>
      <family val="1"/>
      <charset val="128"/>
    </font>
    <font>
      <b/>
      <sz val="8"/>
      <name val="ＭＳ 明朝"/>
      <family val="1"/>
      <charset val="128"/>
    </font>
    <font>
      <b/>
      <sz val="8"/>
      <name val="ＭＳ ゴシック"/>
      <family val="3"/>
      <charset val="128"/>
    </font>
    <font>
      <sz val="8"/>
      <name val="ＭＳ Ｐゴシック"/>
      <family val="3"/>
      <charset val="128"/>
    </font>
    <font>
      <sz val="8"/>
      <color rgb="FFFF0000"/>
      <name val="ＭＳ 明朝"/>
      <family val="1"/>
      <charset val="128"/>
    </font>
    <font>
      <b/>
      <sz val="18"/>
      <color rgb="FF0033CC"/>
      <name val="ＭＳ Ｐゴシック"/>
      <family val="3"/>
      <charset val="128"/>
    </font>
    <font>
      <sz val="11"/>
      <color rgb="FF0033CC"/>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right style="thin">
        <color indexed="64"/>
      </right>
      <top style="dotted">
        <color indexed="15"/>
      </top>
      <bottom/>
      <diagonal/>
    </border>
    <border>
      <left style="thin">
        <color indexed="64"/>
      </left>
      <right style="thin">
        <color indexed="64"/>
      </right>
      <top style="thin">
        <color indexed="64"/>
      </top>
      <bottom style="thin">
        <color indexed="64"/>
      </bottom>
      <diagonal/>
    </border>
    <border>
      <left style="thin">
        <color indexed="64"/>
      </left>
      <right/>
      <top style="dotted">
        <color indexed="15"/>
      </top>
      <bottom/>
      <diagonal/>
    </border>
    <border>
      <left/>
      <right/>
      <top style="dotted">
        <color indexed="40"/>
      </top>
      <bottom/>
      <diagonal/>
    </border>
    <border>
      <left/>
      <right/>
      <top/>
      <bottom style="dotted">
        <color auto="1"/>
      </bottom>
      <diagonal/>
    </border>
    <border>
      <left/>
      <right/>
      <top style="dotted">
        <color indexed="40"/>
      </top>
      <bottom style="dotted">
        <color auto="1"/>
      </bottom>
      <diagonal/>
    </border>
    <border>
      <left/>
      <right/>
      <top style="dotted">
        <color indexed="15"/>
      </top>
      <bottom style="dotted">
        <color auto="1"/>
      </bottom>
      <diagonal/>
    </border>
    <border>
      <left/>
      <right/>
      <top style="dotted">
        <color rgb="FF00FFFF"/>
      </top>
      <bottom style="dotted">
        <color auto="1"/>
      </bottom>
      <diagonal/>
    </border>
    <border>
      <left/>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1" fillId="0" borderId="0" applyFont="0" applyFill="0" applyBorder="0" applyAlignment="0" applyProtection="0">
      <alignment vertical="center"/>
    </xf>
  </cellStyleXfs>
  <cellXfs count="31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pplyProtection="1">
      <alignment horizontal="center" vertical="center"/>
      <protection locked="0"/>
    </xf>
    <xf numFmtId="0" fontId="5" fillId="0" borderId="0" xfId="0" applyFont="1" applyProtection="1">
      <alignment vertical="center"/>
      <protection locked="0"/>
    </xf>
    <xf numFmtId="0" fontId="3" fillId="0" borderId="14"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0" xfId="0" applyFont="1" applyAlignment="1">
      <alignment horizontal="left" vertical="center"/>
    </xf>
    <xf numFmtId="0" fontId="6" fillId="0" borderId="2" xfId="0" applyFont="1" applyBorder="1" applyAlignment="1" applyProtection="1">
      <alignment vertical="center" shrinkToFit="1"/>
      <protection locked="0"/>
    </xf>
    <xf numFmtId="0" fontId="0" fillId="0" borderId="0" xfId="0" applyProtection="1">
      <alignment vertical="center"/>
      <protection locked="0"/>
    </xf>
    <xf numFmtId="0" fontId="5" fillId="0" borderId="9" xfId="0" applyFont="1" applyBorder="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2" borderId="14" xfId="0" applyFill="1" applyBorder="1" applyAlignment="1">
      <alignment horizontal="center" vertical="center"/>
    </xf>
    <xf numFmtId="0" fontId="0" fillId="0" borderId="14" xfId="0" applyBorder="1" applyAlignment="1">
      <alignment horizontal="center" vertical="center"/>
    </xf>
    <xf numFmtId="0" fontId="0" fillId="3" borderId="0" xfId="0" applyFill="1" applyAlignment="1">
      <alignment horizontal="center" vertical="center"/>
    </xf>
    <xf numFmtId="0" fontId="3" fillId="4" borderId="14"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lignment vertical="center"/>
    </xf>
    <xf numFmtId="0" fontId="6" fillId="0" borderId="7" xfId="0" applyFont="1" applyBorder="1">
      <alignment vertical="center"/>
    </xf>
    <xf numFmtId="0" fontId="6" fillId="0" borderId="1" xfId="0" applyFont="1" applyBorder="1">
      <alignment vertical="center"/>
    </xf>
    <xf numFmtId="0" fontId="0" fillId="0" borderId="1" xfId="0" applyBorder="1">
      <alignment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vertical="center"/>
    </xf>
    <xf numFmtId="0" fontId="6" fillId="0" borderId="8" xfId="0" applyFont="1" applyBorder="1">
      <alignment vertical="center"/>
    </xf>
    <xf numFmtId="0" fontId="6" fillId="0" borderId="0" xfId="0" applyFont="1" applyBorder="1">
      <alignment vertical="center"/>
    </xf>
    <xf numFmtId="0" fontId="0" fillId="0" borderId="0" xfId="0" applyBorder="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9" xfId="0" applyFont="1" applyBorder="1" applyAlignment="1">
      <alignment vertical="center"/>
    </xf>
    <xf numFmtId="49" fontId="6" fillId="0" borderId="0" xfId="0" applyNumberFormat="1" applyFont="1" applyBorder="1" applyAlignment="1">
      <alignment horizontal="center" vertical="center"/>
    </xf>
    <xf numFmtId="0" fontId="6" fillId="0" borderId="0"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horizontal="center" vertical="center"/>
    </xf>
    <xf numFmtId="0" fontId="6" fillId="0" borderId="2" xfId="0" applyFont="1" applyBorder="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11" xfId="0" applyFont="1" applyBorder="1" applyAlignment="1">
      <alignment vertical="center"/>
    </xf>
    <xf numFmtId="0" fontId="10" fillId="0" borderId="0" xfId="0" applyFont="1" applyAlignment="1" applyProtection="1">
      <alignment horizontal="center" vertical="center"/>
    </xf>
    <xf numFmtId="0" fontId="10" fillId="0" borderId="0" xfId="0" applyFont="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0" xfId="0" applyFont="1" applyBorder="1" applyAlignment="1" applyProtection="1">
      <alignment horizontal="center" vertical="center"/>
    </xf>
    <xf numFmtId="0" fontId="10" fillId="0" borderId="2" xfId="0" applyFont="1" applyBorder="1" applyAlignment="1" applyProtection="1">
      <alignment vertical="center"/>
      <protection locked="0"/>
    </xf>
    <xf numFmtId="0" fontId="10" fillId="0" borderId="2"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39"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40" xfId="0" applyFont="1" applyBorder="1" applyAlignment="1" applyProtection="1">
      <alignment horizontal="center" vertical="center"/>
      <protection locked="0"/>
    </xf>
    <xf numFmtId="0" fontId="10" fillId="0" borderId="0" xfId="0" applyFont="1" applyAlignment="1" applyProtection="1">
      <alignment vertical="center"/>
      <protection locked="0"/>
    </xf>
    <xf numFmtId="0" fontId="10" fillId="0" borderId="0" xfId="0" applyFont="1" applyFill="1" applyAlignment="1" applyProtection="1">
      <alignment horizontal="center" vertical="center"/>
    </xf>
    <xf numFmtId="0" fontId="10" fillId="0" borderId="0" xfId="0" applyFont="1" applyFill="1" applyAlignment="1" applyProtection="1">
      <alignment vertical="center"/>
    </xf>
    <xf numFmtId="0" fontId="10" fillId="0" borderId="0" xfId="0" applyFont="1" applyAlignment="1" applyProtection="1">
      <alignment horizontal="right" vertical="top"/>
    </xf>
    <xf numFmtId="0" fontId="10" fillId="0" borderId="0" xfId="0" applyFont="1" applyAlignment="1" applyProtection="1">
      <alignment vertical="center"/>
    </xf>
    <xf numFmtId="0" fontId="10" fillId="0" borderId="0" xfId="0" applyFont="1" applyAlignment="1" applyProtection="1">
      <alignment horizontal="left" vertical="center"/>
      <protection locked="0"/>
    </xf>
    <xf numFmtId="0" fontId="13" fillId="0" borderId="0" xfId="0" applyFont="1" applyBorder="1">
      <alignment vertical="center"/>
    </xf>
    <xf numFmtId="0" fontId="14" fillId="0" borderId="0" xfId="0" applyFont="1" applyBorder="1">
      <alignment vertical="center"/>
    </xf>
    <xf numFmtId="0" fontId="14" fillId="0" borderId="0" xfId="0" applyFont="1">
      <alignment vertical="center"/>
    </xf>
    <xf numFmtId="0" fontId="16" fillId="0" borderId="0" xfId="0" applyFont="1" applyBorder="1">
      <alignment vertical="center"/>
    </xf>
    <xf numFmtId="0" fontId="14" fillId="0" borderId="22" xfId="0" applyFont="1" applyBorder="1">
      <alignment vertical="center"/>
    </xf>
    <xf numFmtId="0" fontId="14" fillId="0" borderId="14" xfId="0" applyFont="1" applyBorder="1">
      <alignment vertical="center"/>
    </xf>
    <xf numFmtId="0" fontId="14" fillId="0" borderId="21" xfId="0" applyFont="1" applyBorder="1">
      <alignment vertical="center"/>
    </xf>
    <xf numFmtId="0" fontId="14"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2" xfId="0" applyFont="1" applyBorder="1" applyAlignment="1">
      <alignment horizontal="center" vertical="center" wrapText="1"/>
    </xf>
    <xf numFmtId="0" fontId="14" fillId="0" borderId="34" xfId="0" applyFont="1" applyBorder="1" applyAlignment="1">
      <alignment horizontal="center" vertical="top"/>
    </xf>
    <xf numFmtId="0" fontId="14" fillId="0" borderId="45" xfId="0" applyFont="1" applyBorder="1" applyAlignment="1">
      <alignment vertical="center" wrapText="1"/>
    </xf>
    <xf numFmtId="0" fontId="17" fillId="0" borderId="14" xfId="0" applyFont="1" applyBorder="1" applyAlignment="1"/>
    <xf numFmtId="0" fontId="17" fillId="0" borderId="35" xfId="0" applyFont="1" applyBorder="1" applyAlignment="1"/>
    <xf numFmtId="0" fontId="14" fillId="0" borderId="14" xfId="0" applyFont="1" applyBorder="1" applyAlignment="1">
      <alignment vertical="center" wrapText="1"/>
    </xf>
    <xf numFmtId="0" fontId="14" fillId="0" borderId="14" xfId="0" applyFont="1" applyBorder="1" applyAlignment="1">
      <alignment vertical="top" wrapText="1"/>
    </xf>
    <xf numFmtId="0" fontId="14" fillId="0" borderId="14" xfId="0" applyFont="1" applyBorder="1" applyAlignment="1">
      <alignment vertical="center"/>
    </xf>
    <xf numFmtId="0" fontId="14" fillId="0" borderId="5" xfId="0" applyFont="1" applyBorder="1" applyAlignment="1">
      <alignment vertical="center"/>
    </xf>
    <xf numFmtId="0" fontId="14" fillId="0" borderId="30" xfId="0" applyFont="1" applyBorder="1" applyAlignment="1">
      <alignment vertical="center"/>
    </xf>
    <xf numFmtId="0" fontId="14" fillId="0" borderId="3" xfId="0" applyFont="1" applyBorder="1" applyAlignment="1">
      <alignment horizontal="center" vertical="center" textRotation="255"/>
    </xf>
    <xf numFmtId="0" fontId="14" fillId="0" borderId="4" xfId="0" applyFont="1" applyBorder="1" applyAlignment="1">
      <alignment vertical="center"/>
    </xf>
    <xf numFmtId="0" fontId="14" fillId="0" borderId="36" xfId="0" applyFont="1" applyBorder="1" applyAlignment="1">
      <alignment horizontal="center" vertical="top"/>
    </xf>
    <xf numFmtId="0" fontId="14" fillId="0" borderId="28" xfId="0" applyFont="1" applyBorder="1" applyAlignment="1">
      <alignment horizontal="center" vertical="center" textRotation="255"/>
    </xf>
    <xf numFmtId="0" fontId="14" fillId="0" borderId="29" xfId="0" applyFont="1" applyBorder="1" applyAlignment="1">
      <alignment vertical="center"/>
    </xf>
    <xf numFmtId="0" fontId="17" fillId="0" borderId="32" xfId="0" applyFont="1" applyBorder="1" applyAlignment="1"/>
    <xf numFmtId="0" fontId="17" fillId="0" borderId="37" xfId="0" applyFont="1" applyBorder="1" applyAlignment="1"/>
    <xf numFmtId="0" fontId="14" fillId="0" borderId="24" xfId="0" applyFont="1" applyBorder="1">
      <alignment vertical="center"/>
    </xf>
    <xf numFmtId="0" fontId="14" fillId="0" borderId="25" xfId="0" applyFont="1" applyBorder="1">
      <alignment vertical="center"/>
    </xf>
    <xf numFmtId="0" fontId="14" fillId="0" borderId="34" xfId="0" applyFont="1" applyBorder="1" applyAlignment="1">
      <alignment horizontal="center" vertical="center"/>
    </xf>
    <xf numFmtId="0" fontId="14" fillId="0" borderId="1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left" vertical="top" wrapText="1"/>
    </xf>
    <xf numFmtId="0" fontId="14" fillId="0" borderId="14" xfId="0" applyFont="1" applyBorder="1" applyAlignment="1">
      <alignment horizontal="left" vertical="top" wrapText="1"/>
    </xf>
    <xf numFmtId="0" fontId="14" fillId="0" borderId="35" xfId="0" applyFont="1" applyBorder="1" applyAlignment="1">
      <alignment vertical="center"/>
    </xf>
    <xf numFmtId="0" fontId="14" fillId="0" borderId="36" xfId="0" applyFont="1" applyBorder="1" applyAlignment="1">
      <alignment horizontal="center" vertical="center"/>
    </xf>
    <xf numFmtId="0" fontId="14" fillId="0" borderId="28" xfId="0" applyFont="1" applyBorder="1" applyAlignment="1">
      <alignment horizontal="center" vertical="center"/>
    </xf>
    <xf numFmtId="0" fontId="14" fillId="0" borderId="30" xfId="0" applyFont="1" applyBorder="1" applyAlignment="1">
      <alignment horizontal="left" vertical="top" wrapText="1"/>
    </xf>
    <xf numFmtId="0" fontId="14" fillId="0" borderId="32" xfId="0" applyFont="1" applyBorder="1" applyAlignment="1">
      <alignment horizontal="left" vertical="top" wrapText="1"/>
    </xf>
    <xf numFmtId="0" fontId="14" fillId="0" borderId="37" xfId="0" applyFont="1" applyBorder="1" applyAlignment="1">
      <alignment vertical="center"/>
    </xf>
    <xf numFmtId="0" fontId="14" fillId="0" borderId="0" xfId="0" applyFont="1" applyAlignment="1">
      <alignment horizontal="right" vertical="top"/>
    </xf>
    <xf numFmtId="0" fontId="14" fillId="0" borderId="14" xfId="0" applyFont="1" applyBorder="1" applyAlignment="1">
      <alignment horizontal="left" vertical="center" wrapText="1"/>
    </xf>
    <xf numFmtId="0" fontId="14" fillId="0" borderId="9" xfId="0" applyFont="1" applyBorder="1" applyAlignment="1">
      <alignment vertical="center" wrapText="1"/>
    </xf>
    <xf numFmtId="0" fontId="14" fillId="0" borderId="30" xfId="0" applyFont="1" applyBorder="1" applyAlignment="1">
      <alignment vertical="center" wrapText="1"/>
    </xf>
    <xf numFmtId="0" fontId="20" fillId="0" borderId="0" xfId="0" applyFont="1">
      <alignment vertical="center"/>
    </xf>
    <xf numFmtId="0" fontId="3" fillId="0" borderId="0" xfId="0" applyFont="1" applyAlignment="1">
      <alignment horizontal="center" vertical="center"/>
    </xf>
    <xf numFmtId="0" fontId="6" fillId="0" borderId="0"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0" fillId="0" borderId="0" xfId="0" applyProtection="1">
      <alignment vertical="center"/>
    </xf>
    <xf numFmtId="0" fontId="3" fillId="0" borderId="0" xfId="0" applyFont="1" applyProtection="1">
      <alignment vertical="center"/>
    </xf>
    <xf numFmtId="0" fontId="5" fillId="0" borderId="0" xfId="0" applyFont="1" applyAlignment="1" applyProtection="1">
      <alignment horizontal="center" vertical="center"/>
    </xf>
    <xf numFmtId="0" fontId="3"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7" fillId="0" borderId="0" xfId="0" applyFo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5" borderId="14" xfId="0" applyFont="1" applyFill="1" applyBorder="1" applyAlignment="1" applyProtection="1">
      <alignment horizontal="center" vertical="center"/>
    </xf>
    <xf numFmtId="0" fontId="6" fillId="0" borderId="0" xfId="0" applyFont="1" applyProtection="1">
      <alignment vertical="center"/>
    </xf>
    <xf numFmtId="0" fontId="6" fillId="0" borderId="2" xfId="0" applyFont="1" applyBorder="1" applyAlignment="1" applyProtection="1">
      <alignment vertical="center" wrapTex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5" xfId="0" applyFont="1" applyBorder="1" applyAlignment="1" applyProtection="1">
      <alignment horizontal="center" vertical="center"/>
    </xf>
    <xf numFmtId="0" fontId="5" fillId="0" borderId="0" xfId="0" applyFont="1" applyAlignment="1" applyProtection="1">
      <alignment horizontal="left" vertical="center"/>
    </xf>
    <xf numFmtId="0" fontId="3" fillId="4" borderId="0" xfId="0" applyFont="1" applyFill="1" applyAlignment="1" applyProtection="1">
      <alignment horizontal="center" vertical="center"/>
    </xf>
    <xf numFmtId="0" fontId="5" fillId="0" borderId="0" xfId="0" applyFont="1" applyProtection="1">
      <alignment vertical="center"/>
    </xf>
    <xf numFmtId="0" fontId="4" fillId="0" borderId="0" xfId="0" applyFont="1" applyProtection="1">
      <alignment vertical="center"/>
    </xf>
    <xf numFmtId="0" fontId="3" fillId="0" borderId="0" xfId="0" applyFont="1" applyAlignment="1" applyProtection="1">
      <alignment horizontal="right" vertical="center"/>
    </xf>
    <xf numFmtId="0" fontId="3" fillId="2" borderId="0" xfId="0" applyFont="1" applyFill="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left" vertical="top" wrapText="1"/>
    </xf>
    <xf numFmtId="0" fontId="4" fillId="0" borderId="0" xfId="0" applyFont="1" applyAlignment="1" applyProtection="1">
      <alignment horizontal="left" vertical="top"/>
    </xf>
    <xf numFmtId="0" fontId="4" fillId="0" borderId="0" xfId="0" applyFont="1" applyAlignment="1" applyProtection="1">
      <alignment vertical="top"/>
    </xf>
    <xf numFmtId="0" fontId="4" fillId="0" borderId="0" xfId="0" applyFont="1" applyAlignment="1" applyProtection="1">
      <alignment horizontal="right" vertical="top"/>
    </xf>
    <xf numFmtId="0" fontId="3" fillId="0" borderId="0" xfId="0" applyFont="1" applyAlignment="1" applyProtection="1">
      <alignment horizontal="center" vertical="center"/>
    </xf>
    <xf numFmtId="0" fontId="3" fillId="0" borderId="0" xfId="0" applyFont="1" applyAlignment="1" applyProtection="1">
      <alignment horizontal="center" vertical="center"/>
    </xf>
    <xf numFmtId="0" fontId="5" fillId="4" borderId="17" xfId="0" applyFont="1" applyFill="1" applyBorder="1" applyAlignment="1" applyProtection="1">
      <alignment horizontal="left" vertical="center"/>
      <protection locked="0"/>
    </xf>
    <xf numFmtId="0" fontId="5" fillId="4" borderId="0" xfId="0" applyFont="1" applyFill="1" applyAlignment="1" applyProtection="1">
      <alignment horizontal="center" vertical="center"/>
      <protection locked="0"/>
    </xf>
    <xf numFmtId="0" fontId="6" fillId="4" borderId="0" xfId="0" applyFont="1" applyFill="1" applyAlignment="1" applyProtection="1">
      <alignment horizontal="left" vertical="center"/>
      <protection locked="0"/>
    </xf>
    <xf numFmtId="40" fontId="5" fillId="4" borderId="17" xfId="1" applyNumberFormat="1" applyFont="1" applyFill="1" applyBorder="1" applyAlignment="1" applyProtection="1">
      <alignment horizontal="right" vertical="center"/>
      <protection locked="0"/>
    </xf>
    <xf numFmtId="0" fontId="5" fillId="4" borderId="17"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shrinkToFit="1"/>
      <protection locked="0"/>
    </xf>
    <xf numFmtId="0" fontId="3" fillId="4" borderId="0" xfId="0" applyFont="1" applyFill="1" applyAlignment="1" applyProtection="1">
      <alignment horizontal="center" vertical="center" shrinkToFit="1"/>
      <protection locked="0"/>
    </xf>
    <xf numFmtId="0" fontId="5" fillId="4" borderId="0" xfId="0" applyFont="1" applyFill="1" applyAlignment="1" applyProtection="1">
      <alignment horizontal="center" vertical="center" shrinkToFit="1"/>
      <protection locked="0"/>
    </xf>
    <xf numFmtId="0" fontId="5" fillId="4" borderId="0" xfId="0" applyFont="1" applyFill="1" applyAlignment="1" applyProtection="1">
      <alignment horizontal="left" vertical="center"/>
      <protection locked="0"/>
    </xf>
    <xf numFmtId="0" fontId="0" fillId="0" borderId="0" xfId="0" applyAlignment="1" applyProtection="1">
      <alignment vertical="center"/>
      <protection locked="0"/>
    </xf>
    <xf numFmtId="0" fontId="3" fillId="0" borderId="4" xfId="0" applyFont="1" applyBorder="1" applyAlignment="1" applyProtection="1">
      <alignment horizontal="center" vertical="center"/>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5" fillId="4" borderId="18" xfId="0" applyFont="1" applyFill="1" applyBorder="1" applyAlignment="1" applyProtection="1">
      <alignment horizontal="center" vertical="center" shrinkToFit="1"/>
      <protection locked="0"/>
    </xf>
    <xf numFmtId="0" fontId="5" fillId="4" borderId="20"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176" fontId="5" fillId="4" borderId="17"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1" xfId="0" applyFont="1" applyBorder="1" applyAlignment="1" applyProtection="1">
      <alignment horizontal="center" vertical="center"/>
    </xf>
    <xf numFmtId="0" fontId="5" fillId="0" borderId="0" xfId="0" applyFont="1" applyAlignment="1" applyProtection="1">
      <alignment horizontal="center" vertical="center"/>
    </xf>
    <xf numFmtId="0" fontId="5" fillId="4" borderId="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4" borderId="0" xfId="0" applyFill="1" applyAlignment="1" applyProtection="1">
      <alignment horizontal="left" vertical="top" wrapText="1"/>
      <protection locked="0"/>
    </xf>
    <xf numFmtId="0" fontId="5" fillId="4" borderId="7"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5" fillId="4" borderId="6"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4" borderId="0" xfId="0" applyFont="1" applyFill="1" applyAlignment="1" applyProtection="1">
      <alignment horizontal="left" vertical="center" wrapText="1"/>
      <protection locked="0"/>
    </xf>
    <xf numFmtId="0" fontId="5" fillId="4" borderId="9" xfId="0" applyFont="1" applyFill="1" applyBorder="1" applyAlignment="1" applyProtection="1">
      <alignment horizontal="left" vertical="center" wrapText="1"/>
      <protection locked="0"/>
    </xf>
    <xf numFmtId="0" fontId="5" fillId="4" borderId="10"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left" vertical="center" wrapText="1"/>
      <protection locked="0"/>
    </xf>
    <xf numFmtId="0" fontId="4" fillId="0" borderId="0" xfId="0" applyFont="1" applyAlignment="1" applyProtection="1">
      <alignment horizontal="left" vertical="top" wrapText="1"/>
    </xf>
    <xf numFmtId="0" fontId="4" fillId="0" borderId="0" xfId="0" applyFont="1" applyAlignment="1" applyProtection="1">
      <alignment vertical="top" wrapText="1"/>
    </xf>
    <xf numFmtId="0" fontId="21" fillId="0" borderId="0" xfId="0" applyFont="1" applyAlignment="1" applyProtection="1">
      <alignment horizontal="left" vertical="center"/>
    </xf>
    <xf numFmtId="0" fontId="22" fillId="0" borderId="0" xfId="0" applyFont="1" applyAlignment="1">
      <alignment horizontal="left" vertical="center"/>
    </xf>
    <xf numFmtId="0" fontId="4" fillId="0" borderId="0" xfId="0" applyFont="1" applyAlignment="1" applyProtection="1">
      <alignment vertical="center" wrapText="1"/>
    </xf>
    <xf numFmtId="0" fontId="0" fillId="0" borderId="0" xfId="0" applyAlignment="1">
      <alignment vertical="center" wrapText="1"/>
    </xf>
    <xf numFmtId="0" fontId="0" fillId="0" borderId="0" xfId="0" applyAlignment="1" applyProtection="1">
      <alignment horizontal="center" vertical="center"/>
    </xf>
    <xf numFmtId="0" fontId="3"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alignment horizontal="center" vertical="center" shrinkToFit="1"/>
      <protection locked="0"/>
    </xf>
    <xf numFmtId="0" fontId="5" fillId="5" borderId="0" xfId="0" applyFont="1" applyFill="1" applyAlignment="1" applyProtection="1">
      <alignment horizontal="center" vertical="center" shrinkToFit="1"/>
    </xf>
    <xf numFmtId="0" fontId="0" fillId="5" borderId="0" xfId="0" applyFill="1" applyAlignment="1" applyProtection="1">
      <alignment horizontal="center" vertical="center" shrinkToFit="1"/>
    </xf>
    <xf numFmtId="0" fontId="5" fillId="4" borderId="18" xfId="0" applyFont="1" applyFill="1" applyBorder="1" applyAlignment="1" applyProtection="1">
      <alignment horizontal="left" vertical="center"/>
      <protection locked="0"/>
    </xf>
    <xf numFmtId="0" fontId="14" fillId="0" borderId="0" xfId="0" applyFont="1" applyBorder="1" applyAlignment="1">
      <alignment vertical="top" wrapText="1"/>
    </xf>
    <xf numFmtId="0" fontId="14" fillId="0" borderId="14" xfId="0" applyFont="1" applyBorder="1" applyAlignment="1">
      <alignment vertical="center" wrapText="1"/>
    </xf>
    <xf numFmtId="0" fontId="14" fillId="0" borderId="35" xfId="0" applyFont="1" applyBorder="1" applyAlignment="1">
      <alignment vertical="center" wrapText="1"/>
    </xf>
    <xf numFmtId="0" fontId="14" fillId="0" borderId="32" xfId="0" applyFont="1" applyBorder="1" applyAlignment="1">
      <alignment vertical="center" wrapText="1"/>
    </xf>
    <xf numFmtId="0" fontId="14" fillId="0" borderId="37" xfId="0" applyFont="1" applyBorder="1" applyAlignment="1">
      <alignment vertical="center" wrapText="1"/>
    </xf>
    <xf numFmtId="0" fontId="13" fillId="0" borderId="48"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44" xfId="0" applyFont="1" applyBorder="1" applyAlignment="1">
      <alignment vertical="center" wrapText="1"/>
    </xf>
    <xf numFmtId="0" fontId="13" fillId="0" borderId="44" xfId="0" applyFont="1" applyBorder="1" applyAlignment="1">
      <alignment horizontal="center" vertical="center" wrapText="1"/>
    </xf>
    <xf numFmtId="0" fontId="13" fillId="0" borderId="47" xfId="0" applyFont="1" applyBorder="1" applyAlignment="1">
      <alignment horizontal="center" vertical="center" wrapText="1"/>
    </xf>
    <xf numFmtId="0" fontId="14" fillId="0" borderId="23" xfId="0" applyFont="1" applyBorder="1" applyAlignment="1">
      <alignment horizontal="left" vertical="center" wrapText="1"/>
    </xf>
    <xf numFmtId="0" fontId="14" fillId="0" borderId="14" xfId="0" applyFont="1" applyBorder="1" applyAlignment="1">
      <alignment horizontal="left" vertical="center" wrapText="1"/>
    </xf>
    <xf numFmtId="0" fontId="15"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5" xfId="0" applyFont="1" applyBorder="1" applyAlignment="1">
      <alignment horizontal="left" vertical="center" wrapText="1"/>
    </xf>
    <xf numFmtId="0" fontId="13" fillId="0" borderId="46" xfId="0" applyFont="1" applyBorder="1" applyAlignment="1">
      <alignment horizontal="center" vertical="center" wrapText="1"/>
    </xf>
    <xf numFmtId="0" fontId="14" fillId="0" borderId="32" xfId="0" applyFont="1" applyBorder="1" applyAlignment="1">
      <alignment horizontal="left" vertical="center" wrapText="1"/>
    </xf>
    <xf numFmtId="0" fontId="18" fillId="0" borderId="50" xfId="0" applyFont="1" applyBorder="1" applyAlignment="1">
      <alignment horizontal="left" vertical="top"/>
    </xf>
    <xf numFmtId="0" fontId="14" fillId="0" borderId="14" xfId="0" applyFont="1" applyBorder="1" applyAlignment="1">
      <alignment horizontal="center" vertical="center" wrapText="1"/>
    </xf>
    <xf numFmtId="0" fontId="13" fillId="0" borderId="38" xfId="0" applyFont="1" applyBorder="1" applyAlignment="1">
      <alignment vertical="center"/>
    </xf>
    <xf numFmtId="0" fontId="19"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4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31" xfId="0" applyFont="1" applyBorder="1" applyAlignment="1">
      <alignment horizontal="left" vertical="center" wrapText="1"/>
    </xf>
    <xf numFmtId="0" fontId="14" fillId="0" borderId="26" xfId="0" applyFont="1" applyBorder="1" applyAlignment="1">
      <alignment horizontal="center" vertical="center" wrapText="1"/>
    </xf>
    <xf numFmtId="0" fontId="14" fillId="0" borderId="33" xfId="0" applyFont="1" applyBorder="1" applyAlignment="1">
      <alignment horizontal="left" vertical="center" wrapText="1"/>
    </xf>
    <xf numFmtId="0" fontId="0" fillId="0" borderId="2" xfId="0" applyFont="1" applyBorder="1" applyAlignment="1">
      <alignment horizontal="center" vertical="center"/>
    </xf>
    <xf numFmtId="0" fontId="1" fillId="0" borderId="2" xfId="0" applyFont="1" applyBorder="1" applyAlignment="1">
      <alignment horizontal="center"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41" xfId="0" applyFont="1" applyBorder="1" applyAlignment="1" applyProtection="1">
      <alignment vertical="center"/>
      <protection locked="0"/>
    </xf>
    <xf numFmtId="0" fontId="0" fillId="0" borderId="42" xfId="0" applyBorder="1" applyAlignment="1">
      <alignment vertical="center"/>
    </xf>
    <xf numFmtId="0" fontId="0" fillId="0" borderId="43" xfId="0" applyBorder="1" applyAlignment="1">
      <alignment vertical="center"/>
    </xf>
    <xf numFmtId="0" fontId="10" fillId="0" borderId="14"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1" xfId="0" applyFont="1" applyBorder="1" applyAlignment="1" applyProtection="1">
      <alignment horizontal="center" vertical="center"/>
    </xf>
    <xf numFmtId="0" fontId="0" fillId="0" borderId="14"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0"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0" fillId="0" borderId="0" xfId="0" applyAlignment="1">
      <alignment horizontal="center" vertical="center"/>
    </xf>
    <xf numFmtId="0" fontId="6" fillId="0" borderId="0" xfId="0" applyFont="1" applyAlignment="1" applyProtection="1">
      <alignment vertical="center"/>
    </xf>
    <xf numFmtId="0" fontId="0" fillId="0" borderId="0" xfId="0" applyAlignment="1">
      <alignment vertical="center"/>
    </xf>
    <xf numFmtId="0" fontId="10" fillId="0" borderId="7"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top" wrapText="1"/>
    </xf>
    <xf numFmtId="0" fontId="3" fillId="2" borderId="0" xfId="0" applyFont="1" applyFill="1" applyAlignment="1">
      <alignment horizontal="center" vertical="center"/>
    </xf>
    <xf numFmtId="0" fontId="3" fillId="0" borderId="0" xfId="0" applyFont="1" applyAlignment="1">
      <alignment horizontal="center" vertical="center"/>
    </xf>
    <xf numFmtId="0" fontId="6" fillId="0" borderId="0" xfId="0" applyFont="1" applyAlignment="1">
      <alignment horizontal="left" vertical="center"/>
    </xf>
    <xf numFmtId="0" fontId="5" fillId="0" borderId="17" xfId="0" applyFont="1" applyBorder="1" applyAlignment="1">
      <alignment horizontal="left"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6" fillId="0" borderId="17" xfId="0" applyFont="1" applyBorder="1" applyAlignment="1">
      <alignment horizontal="center" vertical="center" shrinkToFit="1"/>
    </xf>
    <xf numFmtId="0" fontId="5" fillId="0" borderId="0" xfId="0" applyFont="1" applyAlignment="1">
      <alignment horizontal="center" vertical="center" shrinkToFit="1"/>
    </xf>
    <xf numFmtId="0" fontId="6" fillId="0" borderId="0" xfId="0" applyFont="1" applyBorder="1" applyAlignment="1" applyProtection="1">
      <alignment horizontal="left" vertical="center" shrinkToFit="1"/>
      <protection locked="0"/>
    </xf>
    <xf numFmtId="0" fontId="0" fillId="0" borderId="0" xfId="0" applyBorder="1" applyAlignment="1">
      <alignment horizontal="left" vertical="center" shrinkToFit="1"/>
    </xf>
    <xf numFmtId="0" fontId="5" fillId="0" borderId="17" xfId="0" applyFont="1" applyBorder="1" applyAlignment="1">
      <alignment horizontal="center" vertical="center" shrinkToFit="1"/>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3" fillId="2" borderId="0" xfId="0" applyFont="1" applyFill="1" applyAlignment="1">
      <alignment horizontal="center" vertical="center" shrinkToFit="1"/>
    </xf>
    <xf numFmtId="0" fontId="6" fillId="0" borderId="17" xfId="0" applyFont="1" applyBorder="1" applyAlignment="1" applyProtection="1">
      <alignment horizontal="left" vertical="center" shrinkToFit="1"/>
      <protection locked="0"/>
    </xf>
    <xf numFmtId="0" fontId="0" fillId="0" borderId="17" xfId="0" applyBorder="1" applyAlignment="1">
      <alignment horizontal="left" vertical="center" shrinkToFit="1"/>
    </xf>
    <xf numFmtId="40" fontId="5" fillId="0" borderId="17" xfId="1" applyNumberFormat="1" applyFont="1" applyBorder="1" applyAlignment="1">
      <alignment horizontal="right" vertical="center"/>
    </xf>
    <xf numFmtId="0" fontId="6" fillId="0" borderId="0" xfId="0" applyFont="1" applyAlignment="1" applyProtection="1">
      <alignment horizontal="left" vertical="center" shrinkToFit="1"/>
      <protection locked="0"/>
    </xf>
    <xf numFmtId="0" fontId="3" fillId="0" borderId="0" xfId="0" applyFont="1" applyAlignment="1">
      <alignment horizontal="left" vertical="center"/>
    </xf>
    <xf numFmtId="176" fontId="5" fillId="0" borderId="17" xfId="0" applyNumberFormat="1" applyFont="1" applyBorder="1" applyAlignment="1" applyProtection="1">
      <alignment horizontal="center" vertical="center"/>
      <protection locked="0"/>
    </xf>
  </cellXfs>
  <cellStyles count="3">
    <cellStyle name="桁区切り" xfId="1" builtinId="6"/>
    <cellStyle name="通貨 2" xfId="2"/>
    <cellStyle name="標準" xfId="0" builtinId="0"/>
  </cellStyles>
  <dxfs count="13">
    <dxf>
      <font>
        <b/>
        <i val="0"/>
        <color rgb="FFFF0000"/>
      </font>
    </dxf>
    <dxf>
      <font>
        <color rgb="FF9C0006"/>
      </font>
      <fill>
        <patternFill>
          <bgColor rgb="FFFFC7CE"/>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CC"/>
      <color rgb="FFFF66CC"/>
      <color rgb="FF3399FF"/>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0</xdr:colOff>
      <xdr:row>92</xdr:row>
      <xdr:rowOff>47625</xdr:rowOff>
    </xdr:from>
    <xdr:to>
      <xdr:col>44</xdr:col>
      <xdr:colOff>171450</xdr:colOff>
      <xdr:row>101</xdr:row>
      <xdr:rowOff>57150</xdr:rowOff>
    </xdr:to>
    <xdr:sp macro="" textlink="">
      <xdr:nvSpPr>
        <xdr:cNvPr id="2" name="右中かっこ 1"/>
        <xdr:cNvSpPr/>
      </xdr:nvSpPr>
      <xdr:spPr>
        <a:xfrm>
          <a:off x="7124700" y="13782675"/>
          <a:ext cx="171450" cy="14668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9525</xdr:colOff>
      <xdr:row>7</xdr:row>
      <xdr:rowOff>66675</xdr:rowOff>
    </xdr:from>
    <xdr:to>
      <xdr:col>60</xdr:col>
      <xdr:colOff>152400</xdr:colOff>
      <xdr:row>14</xdr:row>
      <xdr:rowOff>57150</xdr:rowOff>
    </xdr:to>
    <xdr:sp macro="" textlink="">
      <xdr:nvSpPr>
        <xdr:cNvPr id="2" name="正方形/長方形 1"/>
        <xdr:cNvSpPr/>
      </xdr:nvSpPr>
      <xdr:spPr>
        <a:xfrm>
          <a:off x="7372350" y="1200150"/>
          <a:ext cx="2247900" cy="914400"/>
        </a:xfrm>
        <a:prstGeom prst="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報告書の内容が自動入力されるため、この様式の入力は不要です。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444"/>
  <sheetViews>
    <sheetView showZeros="0" tabSelected="1" view="pageBreakPreview" zoomScale="85" zoomScaleNormal="100" zoomScaleSheetLayoutView="85" workbookViewId="0">
      <selection activeCell="AJ8" sqref="AJ8:AK8"/>
    </sheetView>
  </sheetViews>
  <sheetFormatPr defaultColWidth="2.125" defaultRowHeight="12.75" customHeight="1"/>
  <cols>
    <col min="1" max="43" width="2.125" style="117" customWidth="1"/>
    <col min="44" max="44" width="2.125" style="119" customWidth="1"/>
    <col min="45" max="45" width="5.125" style="119" customWidth="1"/>
    <col min="46" max="46" width="2.125" style="119" customWidth="1"/>
    <col min="47" max="66" width="2.125" style="119"/>
    <col min="67" max="67" width="0" style="119" hidden="1" customWidth="1"/>
    <col min="68" max="16384" width="2.125" style="119"/>
  </cols>
  <sheetData>
    <row r="1" spans="1:72" ht="12.75" customHeight="1">
      <c r="A1" s="116" t="s">
        <v>0</v>
      </c>
      <c r="B1" s="116" t="s">
        <v>1</v>
      </c>
      <c r="C1" s="116" t="s">
        <v>2</v>
      </c>
      <c r="D1" s="116" t="s">
        <v>3</v>
      </c>
      <c r="E1" s="116" t="s">
        <v>4</v>
      </c>
      <c r="F1" s="116" t="s">
        <v>214</v>
      </c>
      <c r="G1" s="116" t="s">
        <v>304</v>
      </c>
      <c r="H1" s="116" t="s">
        <v>6</v>
      </c>
      <c r="I1" s="116" t="s">
        <v>7</v>
      </c>
      <c r="J1" s="117" t="s">
        <v>215</v>
      </c>
      <c r="K1" s="117" t="s">
        <v>0</v>
      </c>
      <c r="L1" s="117" t="s">
        <v>3</v>
      </c>
      <c r="M1" s="117" t="s">
        <v>9</v>
      </c>
      <c r="N1" s="117" t="s">
        <v>10</v>
      </c>
      <c r="O1" s="117" t="s">
        <v>11</v>
      </c>
      <c r="P1" s="117" t="s">
        <v>216</v>
      </c>
      <c r="Q1" s="117" t="s">
        <v>217</v>
      </c>
      <c r="R1" s="117" t="s">
        <v>257</v>
      </c>
      <c r="S1" s="117">
        <v>4</v>
      </c>
      <c r="T1" s="117" t="s">
        <v>258</v>
      </c>
      <c r="AO1" s="118"/>
      <c r="AP1" s="118"/>
      <c r="AQ1" s="118"/>
    </row>
    <row r="2" spans="1:72" ht="12.75" customHeight="1">
      <c r="S2" s="116" t="s">
        <v>12</v>
      </c>
      <c r="T2" s="116" t="s">
        <v>13</v>
      </c>
      <c r="U2" s="116" t="s">
        <v>135</v>
      </c>
      <c r="V2" s="116" t="s">
        <v>14</v>
      </c>
      <c r="W2" s="116" t="s">
        <v>15</v>
      </c>
      <c r="X2" s="116" t="s">
        <v>16</v>
      </c>
      <c r="Y2" s="116" t="s">
        <v>17</v>
      </c>
      <c r="AO2" s="118"/>
      <c r="AP2" s="118"/>
      <c r="AQ2" s="118"/>
    </row>
    <row r="3" spans="1:72" ht="12.75" customHeight="1">
      <c r="S3" s="155" t="s">
        <v>336</v>
      </c>
      <c r="T3" s="155"/>
      <c r="U3" s="155"/>
      <c r="V3" s="155"/>
      <c r="W3" s="155"/>
      <c r="X3" s="155"/>
      <c r="Y3" s="155"/>
      <c r="AO3" s="118"/>
      <c r="AP3" s="118"/>
      <c r="AQ3" s="118"/>
      <c r="AS3" s="118"/>
      <c r="AT3" s="118"/>
      <c r="AU3" s="118"/>
      <c r="AV3" s="118"/>
      <c r="AW3" s="118"/>
      <c r="AX3" s="118"/>
      <c r="AY3" s="118"/>
      <c r="AZ3" s="118"/>
      <c r="BA3" s="118"/>
      <c r="BB3" s="118"/>
      <c r="BC3" s="118"/>
      <c r="BD3" s="118"/>
      <c r="BE3" s="118"/>
      <c r="BF3" s="118"/>
      <c r="BG3" s="118"/>
      <c r="BH3" s="118"/>
      <c r="BI3" s="118"/>
      <c r="BJ3" s="118"/>
    </row>
    <row r="4" spans="1:72" ht="12.75" customHeight="1">
      <c r="S4" s="119"/>
      <c r="T4" s="117" t="s">
        <v>341</v>
      </c>
      <c r="U4" s="117" t="s">
        <v>340</v>
      </c>
      <c r="V4" s="117" t="s">
        <v>337</v>
      </c>
      <c r="W4" s="117" t="s">
        <v>338</v>
      </c>
      <c r="X4" s="117" t="s">
        <v>342</v>
      </c>
      <c r="Y4" s="119"/>
      <c r="AS4" s="118"/>
      <c r="AT4" s="118"/>
      <c r="AU4" s="118"/>
      <c r="AV4" s="118"/>
      <c r="AW4" s="118"/>
      <c r="AX4" s="118"/>
      <c r="AY4" s="118"/>
      <c r="AZ4" s="118"/>
      <c r="BA4" s="118"/>
      <c r="BB4" s="118"/>
      <c r="BC4" s="118"/>
      <c r="BD4" s="118"/>
      <c r="BE4" s="118"/>
      <c r="BF4" s="118"/>
      <c r="BG4" s="118"/>
      <c r="BH4" s="118"/>
      <c r="BI4" s="118"/>
      <c r="BJ4" s="118"/>
    </row>
    <row r="5" spans="1:72" ht="12.75" customHeight="1">
      <c r="B5" s="117" t="s">
        <v>20</v>
      </c>
      <c r="C5" s="117" t="s">
        <v>21</v>
      </c>
      <c r="D5" s="117" t="s">
        <v>22</v>
      </c>
      <c r="E5" s="117" t="s">
        <v>23</v>
      </c>
      <c r="F5" s="117" t="s">
        <v>24</v>
      </c>
      <c r="G5" s="117" t="s">
        <v>0</v>
      </c>
      <c r="H5" s="117">
        <v>1</v>
      </c>
      <c r="I5" s="117">
        <v>2</v>
      </c>
      <c r="J5" s="117" t="s">
        <v>9</v>
      </c>
      <c r="K5" s="117" t="s">
        <v>0</v>
      </c>
      <c r="L5" s="117">
        <v>3</v>
      </c>
      <c r="M5" s="117" t="s">
        <v>25</v>
      </c>
      <c r="N5" s="117" t="s">
        <v>214</v>
      </c>
      <c r="O5" s="117" t="s">
        <v>26</v>
      </c>
      <c r="P5" s="117" t="s">
        <v>12</v>
      </c>
      <c r="Q5" s="117" t="s">
        <v>249</v>
      </c>
      <c r="R5" s="117" t="s">
        <v>260</v>
      </c>
      <c r="S5" s="117" t="s">
        <v>247</v>
      </c>
      <c r="T5" s="117" t="s">
        <v>251</v>
      </c>
      <c r="U5" s="117" t="s">
        <v>12</v>
      </c>
      <c r="V5" s="117" t="s">
        <v>13</v>
      </c>
      <c r="W5" s="117" t="s">
        <v>135</v>
      </c>
      <c r="X5" s="117" t="s">
        <v>14</v>
      </c>
      <c r="Y5" s="117" t="s">
        <v>27</v>
      </c>
      <c r="Z5" s="117" t="s">
        <v>28</v>
      </c>
      <c r="AA5" s="117" t="s">
        <v>29</v>
      </c>
      <c r="AB5" s="117" t="s">
        <v>30</v>
      </c>
      <c r="AC5" s="117" t="s">
        <v>15</v>
      </c>
      <c r="AD5" s="117" t="s">
        <v>16</v>
      </c>
      <c r="AE5" s="117" t="s">
        <v>223</v>
      </c>
      <c r="AF5" s="117" t="s">
        <v>224</v>
      </c>
      <c r="AG5" s="117" t="s">
        <v>225</v>
      </c>
      <c r="AH5" s="117" t="s">
        <v>226</v>
      </c>
      <c r="AI5" s="117" t="s">
        <v>261</v>
      </c>
      <c r="AJ5" s="117" t="s">
        <v>214</v>
      </c>
      <c r="AK5" s="117" t="s">
        <v>15</v>
      </c>
      <c r="AL5" s="117" t="s">
        <v>16</v>
      </c>
      <c r="AM5" s="117" t="s">
        <v>17</v>
      </c>
      <c r="AN5" s="117" t="s">
        <v>249</v>
      </c>
      <c r="AO5" s="117" t="s">
        <v>31</v>
      </c>
      <c r="AP5" s="117" t="s">
        <v>32</v>
      </c>
      <c r="AS5" s="118">
        <f>COUNT(AS10:AS146,NG)</f>
        <v>0</v>
      </c>
      <c r="AT5" s="118"/>
      <c r="AU5" s="118"/>
      <c r="AV5" s="118"/>
      <c r="AW5" s="118"/>
      <c r="AX5" s="118"/>
      <c r="AY5" s="118"/>
      <c r="AZ5" s="118"/>
      <c r="BA5" s="118"/>
      <c r="BB5" s="118"/>
      <c r="BC5" s="118"/>
      <c r="BD5" s="118"/>
      <c r="BE5" s="118"/>
      <c r="BF5" s="118"/>
      <c r="BG5" s="118"/>
      <c r="BH5" s="118"/>
      <c r="BI5" s="118"/>
      <c r="BJ5" s="118"/>
    </row>
    <row r="6" spans="1:72" ht="12.75" customHeight="1">
      <c r="A6" s="117" t="s">
        <v>214</v>
      </c>
      <c r="B6" s="117" t="s">
        <v>33</v>
      </c>
      <c r="C6" s="117" t="s">
        <v>25</v>
      </c>
      <c r="D6" s="117" t="s">
        <v>262</v>
      </c>
      <c r="E6" s="117" t="s">
        <v>263</v>
      </c>
      <c r="F6" s="117" t="s">
        <v>33</v>
      </c>
      <c r="G6" s="117" t="s">
        <v>34</v>
      </c>
      <c r="H6" s="117" t="s">
        <v>264</v>
      </c>
      <c r="I6" s="117" t="s">
        <v>35</v>
      </c>
      <c r="J6" s="117" t="s">
        <v>36</v>
      </c>
      <c r="K6" s="117" t="s">
        <v>37</v>
      </c>
      <c r="L6" s="117" t="s">
        <v>38</v>
      </c>
      <c r="M6" s="117" t="s">
        <v>39</v>
      </c>
      <c r="N6" s="117" t="s">
        <v>40</v>
      </c>
      <c r="O6" s="117" t="s">
        <v>41</v>
      </c>
      <c r="P6" s="117" t="s">
        <v>42</v>
      </c>
      <c r="AS6" s="221" t="str">
        <f>IF(COUNTIF(AS10:AS142,"NG")&gt;0,"↓NG欄があります。確認してください","")</f>
        <v>↓NG欄があります。確認してください</v>
      </c>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row>
    <row r="7" spans="1:72" ht="13.5">
      <c r="B7" s="155" t="s">
        <v>583</v>
      </c>
      <c r="C7" s="225"/>
      <c r="D7" s="225"/>
      <c r="E7" s="225"/>
      <c r="F7" s="225"/>
      <c r="G7" s="225"/>
      <c r="H7" s="225"/>
      <c r="I7" s="120" t="s">
        <v>584</v>
      </c>
      <c r="J7" s="120"/>
      <c r="K7" s="120"/>
      <c r="L7" s="120"/>
      <c r="M7" s="120"/>
      <c r="N7" s="120"/>
      <c r="O7" s="120"/>
      <c r="P7" s="120"/>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row>
    <row r="8" spans="1:72" ht="12.75" customHeight="1">
      <c r="AE8" s="155" t="s">
        <v>386</v>
      </c>
      <c r="AF8" s="155"/>
      <c r="AG8" s="163"/>
      <c r="AH8" s="163"/>
      <c r="AI8" s="117" t="s">
        <v>44</v>
      </c>
      <c r="AJ8" s="157"/>
      <c r="AK8" s="157"/>
      <c r="AL8" s="117" t="s">
        <v>45</v>
      </c>
      <c r="AM8" s="157"/>
      <c r="AN8" s="157"/>
      <c r="AO8" s="117" t="s">
        <v>46</v>
      </c>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row>
    <row r="9" spans="1:72" ht="29.25" customHeight="1">
      <c r="X9" s="121"/>
      <c r="Y9" s="122"/>
      <c r="Z9" s="122"/>
      <c r="AA9" s="122"/>
      <c r="AB9" s="121"/>
      <c r="AD9" s="164"/>
      <c r="AE9" s="165"/>
      <c r="AF9" s="165"/>
      <c r="AG9" s="165"/>
      <c r="AH9" s="165"/>
      <c r="AI9" s="165"/>
      <c r="AJ9" s="165"/>
      <c r="AK9" s="165"/>
      <c r="AL9" s="165"/>
      <c r="AM9" s="165"/>
      <c r="AN9" s="165"/>
      <c r="AO9" s="165"/>
      <c r="AP9" s="165"/>
      <c r="AQ9" s="165"/>
    </row>
    <row r="10" spans="1:72" ht="12.75" customHeight="1">
      <c r="X10" s="117" t="s">
        <v>15</v>
      </c>
      <c r="Y10" s="117" t="s">
        <v>16</v>
      </c>
      <c r="Z10" s="117" t="s">
        <v>47</v>
      </c>
      <c r="AA10" s="117" t="s">
        <v>48</v>
      </c>
      <c r="AB10" s="117" t="s">
        <v>49</v>
      </c>
      <c r="AD10" s="163"/>
      <c r="AE10" s="228"/>
      <c r="AF10" s="228"/>
      <c r="AG10" s="228"/>
      <c r="AH10" s="228"/>
      <c r="AI10" s="228"/>
      <c r="AJ10" s="228"/>
      <c r="AK10" s="228"/>
      <c r="AL10" s="228"/>
      <c r="AM10" s="228"/>
      <c r="AN10" s="228"/>
      <c r="AO10" s="228"/>
      <c r="AP10" s="228"/>
      <c r="AQ10" s="228"/>
      <c r="AS10" s="123" t="str">
        <f>IF(AD10="","NG","OK")</f>
        <v>NG</v>
      </c>
      <c r="AT10" s="119" t="str">
        <f>IF(AS10="NG","報告者氏名が記載されていません","")</f>
        <v>報告者氏名が記載されていません</v>
      </c>
      <c r="BO10" s="118" t="s">
        <v>250</v>
      </c>
    </row>
    <row r="11" spans="1:72" ht="3.75" customHeight="1"/>
    <row r="12" spans="1:72" ht="5.25" customHeight="1">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row>
    <row r="13" spans="1:72" ht="12.75" customHeight="1">
      <c r="X13" s="117" t="s">
        <v>135</v>
      </c>
      <c r="Y13" s="117" t="s">
        <v>14</v>
      </c>
      <c r="Z13" s="117" t="s">
        <v>47</v>
      </c>
      <c r="AA13" s="117" t="s">
        <v>48</v>
      </c>
      <c r="AB13" s="117" t="s">
        <v>49</v>
      </c>
      <c r="AC13" s="118"/>
      <c r="AD13" s="229">
        <f>M86</f>
        <v>0</v>
      </c>
      <c r="AE13" s="230"/>
      <c r="AF13" s="230"/>
      <c r="AG13" s="230"/>
      <c r="AH13" s="230"/>
      <c r="AI13" s="230"/>
      <c r="AJ13" s="230"/>
      <c r="AK13" s="230"/>
      <c r="AL13" s="230"/>
      <c r="AM13" s="230"/>
      <c r="AN13" s="230"/>
      <c r="AO13" s="230"/>
      <c r="AP13" s="230"/>
      <c r="AQ13" s="230"/>
      <c r="AS13" s="123" t="s">
        <v>589</v>
      </c>
    </row>
    <row r="14" spans="1:72" ht="5.25" customHeight="1">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row>
    <row r="15" spans="1:72" ht="5.25" customHeight="1"/>
    <row r="16" spans="1:72" ht="12.75" customHeight="1">
      <c r="A16" s="117" t="s">
        <v>228</v>
      </c>
      <c r="B16" s="117">
        <v>1</v>
      </c>
      <c r="C16" s="117" t="s">
        <v>230</v>
      </c>
      <c r="D16" s="117" t="s">
        <v>50</v>
      </c>
      <c r="E16" s="117" t="s">
        <v>51</v>
      </c>
      <c r="F16" s="117" t="s">
        <v>47</v>
      </c>
      <c r="G16" s="117" t="s">
        <v>227</v>
      </c>
    </row>
    <row r="17" spans="1:46" ht="12.75" customHeight="1">
      <c r="B17" s="117" t="s">
        <v>228</v>
      </c>
      <c r="C17" s="117" t="s">
        <v>233</v>
      </c>
      <c r="D17" s="117" t="s">
        <v>230</v>
      </c>
      <c r="E17" s="117" t="s">
        <v>48</v>
      </c>
      <c r="F17" s="117" t="s">
        <v>49</v>
      </c>
      <c r="G17" s="117" t="s">
        <v>53</v>
      </c>
      <c r="H17" s="117" t="s">
        <v>54</v>
      </c>
      <c r="I17" s="117" t="s">
        <v>55</v>
      </c>
      <c r="J17" s="117" t="s">
        <v>56</v>
      </c>
      <c r="K17" s="117" t="s">
        <v>57</v>
      </c>
      <c r="L17" s="117" t="s">
        <v>58</v>
      </c>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row>
    <row r="18" spans="1:46" ht="12.75" customHeight="1">
      <c r="B18" s="117" t="s">
        <v>59</v>
      </c>
      <c r="C18" s="117" t="s">
        <v>60</v>
      </c>
      <c r="D18" s="117" t="s">
        <v>61</v>
      </c>
      <c r="E18" s="117" t="s">
        <v>48</v>
      </c>
      <c r="H18" s="117" t="s">
        <v>49</v>
      </c>
      <c r="I18" s="117" t="s">
        <v>58</v>
      </c>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S18" s="123" t="str">
        <f>IF(M18="","NG","OK")</f>
        <v>NG</v>
      </c>
      <c r="AT18" s="119" t="str">
        <f>IF(AS18="NG","所有者氏名が記載されていません。","")</f>
        <v>所有者氏名が記載されていません。</v>
      </c>
    </row>
    <row r="19" spans="1:46" ht="12.75" customHeight="1">
      <c r="B19" s="117" t="s">
        <v>59</v>
      </c>
      <c r="C19" s="117" t="s">
        <v>62</v>
      </c>
      <c r="D19" s="117" t="s">
        <v>61</v>
      </c>
      <c r="E19" s="117" t="s">
        <v>63</v>
      </c>
      <c r="F19" s="117" t="s">
        <v>64</v>
      </c>
      <c r="G19" s="117" t="s">
        <v>65</v>
      </c>
      <c r="H19" s="117" t="s">
        <v>4</v>
      </c>
      <c r="I19" s="117" t="s">
        <v>227</v>
      </c>
      <c r="M19" s="156"/>
      <c r="N19" s="156"/>
      <c r="O19" s="156"/>
      <c r="P19" s="156"/>
      <c r="Q19" s="156"/>
      <c r="R19" s="156"/>
      <c r="S19" s="156"/>
      <c r="T19" s="156"/>
      <c r="U19" s="156"/>
      <c r="V19" s="156"/>
      <c r="AS19" s="123" t="str">
        <f>IF(M19="","NG","OK")</f>
        <v>NG</v>
      </c>
      <c r="AT19" s="119" t="str">
        <f>IF(AS19="NG","所有者郵便番号が記載されていません。","")</f>
        <v>所有者郵便番号が記載されていません。</v>
      </c>
    </row>
    <row r="20" spans="1:46" ht="12.75" customHeight="1">
      <c r="B20" s="117" t="s">
        <v>228</v>
      </c>
      <c r="C20" s="117" t="s">
        <v>232</v>
      </c>
      <c r="D20" s="117" t="s">
        <v>230</v>
      </c>
      <c r="E20" s="117" t="s">
        <v>66</v>
      </c>
      <c r="H20" s="117" t="s">
        <v>50</v>
      </c>
      <c r="I20" s="117" t="s">
        <v>227</v>
      </c>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S20" s="123" t="str">
        <f>IF(M20="","NG","OK")</f>
        <v>NG</v>
      </c>
      <c r="AT20" s="119" t="str">
        <f>IF(AS20="NG","所有者住所が記載されていません。","")</f>
        <v>所有者住所が記載されていません。</v>
      </c>
    </row>
    <row r="21" spans="1:46" ht="12.75" customHeight="1">
      <c r="B21" s="117" t="s">
        <v>228</v>
      </c>
      <c r="C21" s="117" t="s">
        <v>239</v>
      </c>
      <c r="D21" s="117" t="s">
        <v>230</v>
      </c>
      <c r="E21" s="117" t="s">
        <v>67</v>
      </c>
      <c r="F21" s="117" t="s">
        <v>68</v>
      </c>
      <c r="G21" s="117" t="s">
        <v>65</v>
      </c>
      <c r="H21" s="117" t="s">
        <v>4</v>
      </c>
      <c r="I21" s="117" t="s">
        <v>227</v>
      </c>
      <c r="M21" s="156"/>
      <c r="N21" s="156"/>
      <c r="O21" s="156"/>
      <c r="P21" s="156"/>
      <c r="Q21" s="156"/>
      <c r="R21" s="156"/>
      <c r="S21" s="156"/>
      <c r="T21" s="156"/>
      <c r="U21" s="156"/>
      <c r="V21" s="156"/>
      <c r="W21" s="156"/>
      <c r="X21" s="156"/>
      <c r="Y21" s="156"/>
      <c r="AS21" s="123" t="str">
        <f>IF(M21="","NG","OK")</f>
        <v>NG</v>
      </c>
      <c r="AT21" s="119" t="str">
        <f>IF(AS21="NG","所有者電話番号が記載されていません。","")</f>
        <v>所有者電話番号が記載されていません。</v>
      </c>
    </row>
    <row r="22" spans="1:46" ht="4.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row>
    <row r="23" spans="1:46" ht="4.5" customHeight="1"/>
    <row r="24" spans="1:46" ht="12.75" customHeight="1">
      <c r="A24" s="117" t="s">
        <v>228</v>
      </c>
      <c r="B24" s="117">
        <v>2</v>
      </c>
      <c r="C24" s="117" t="s">
        <v>230</v>
      </c>
      <c r="D24" s="117" t="s">
        <v>69</v>
      </c>
      <c r="E24" s="117" t="s">
        <v>70</v>
      </c>
      <c r="F24" s="117" t="s">
        <v>47</v>
      </c>
      <c r="G24" s="117" t="s">
        <v>227</v>
      </c>
    </row>
    <row r="25" spans="1:46" ht="12.75" customHeight="1">
      <c r="B25" s="117" t="s">
        <v>228</v>
      </c>
      <c r="C25" s="117" t="s">
        <v>233</v>
      </c>
      <c r="D25" s="117" t="s">
        <v>230</v>
      </c>
      <c r="E25" s="117" t="s">
        <v>48</v>
      </c>
      <c r="F25" s="117" t="s">
        <v>49</v>
      </c>
      <c r="G25" s="117" t="s">
        <v>53</v>
      </c>
      <c r="H25" s="117" t="s">
        <v>54</v>
      </c>
      <c r="I25" s="117" t="s">
        <v>55</v>
      </c>
      <c r="J25" s="117" t="s">
        <v>56</v>
      </c>
      <c r="K25" s="117" t="s">
        <v>57</v>
      </c>
      <c r="L25" s="117" t="s">
        <v>58</v>
      </c>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row>
    <row r="26" spans="1:46" ht="12.75" customHeight="1">
      <c r="B26" s="117" t="s">
        <v>59</v>
      </c>
      <c r="C26" s="117" t="s">
        <v>60</v>
      </c>
      <c r="D26" s="117" t="s">
        <v>61</v>
      </c>
      <c r="E26" s="117" t="s">
        <v>48</v>
      </c>
      <c r="H26" s="117" t="s">
        <v>49</v>
      </c>
      <c r="I26" s="117" t="s">
        <v>58</v>
      </c>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S26" s="123" t="str">
        <f>IF(M26="","NG","OK")</f>
        <v>NG</v>
      </c>
      <c r="AT26" s="119" t="str">
        <f>IF(AS26="NG","管理者氏名が記載されていません。","")</f>
        <v>管理者氏名が記載されていません。</v>
      </c>
    </row>
    <row r="27" spans="1:46" ht="12.75" customHeight="1">
      <c r="B27" s="117" t="s">
        <v>59</v>
      </c>
      <c r="C27" s="117" t="s">
        <v>62</v>
      </c>
      <c r="D27" s="117" t="s">
        <v>61</v>
      </c>
      <c r="E27" s="117" t="s">
        <v>63</v>
      </c>
      <c r="F27" s="117" t="s">
        <v>64</v>
      </c>
      <c r="G27" s="117" t="s">
        <v>65</v>
      </c>
      <c r="H27" s="117" t="s">
        <v>4</v>
      </c>
      <c r="I27" s="117" t="s">
        <v>227</v>
      </c>
      <c r="M27" s="156"/>
      <c r="N27" s="156"/>
      <c r="O27" s="156"/>
      <c r="P27" s="156"/>
      <c r="Q27" s="156"/>
      <c r="R27" s="156"/>
      <c r="S27" s="156"/>
      <c r="T27" s="156"/>
      <c r="U27" s="156"/>
      <c r="V27" s="156"/>
      <c r="AS27" s="123" t="str">
        <f>IF(M27="","NG","OK")</f>
        <v>NG</v>
      </c>
      <c r="AT27" s="119" t="str">
        <f>IF(AS27="NG","管理者郵便番号が記載されていません。","")</f>
        <v>管理者郵便番号が記載されていません。</v>
      </c>
    </row>
    <row r="28" spans="1:46" ht="12.75" customHeight="1">
      <c r="B28" s="117" t="s">
        <v>228</v>
      </c>
      <c r="C28" s="117" t="s">
        <v>232</v>
      </c>
      <c r="D28" s="117" t="s">
        <v>230</v>
      </c>
      <c r="E28" s="117" t="s">
        <v>66</v>
      </c>
      <c r="H28" s="117" t="s">
        <v>50</v>
      </c>
      <c r="I28" s="117" t="s">
        <v>227</v>
      </c>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S28" s="123" t="str">
        <f>IF(M28="","NG","OK")</f>
        <v>NG</v>
      </c>
      <c r="AT28" s="119" t="str">
        <f>IF(AS28="NG","管理者住所が記載されていません。","")</f>
        <v>管理者住所が記載されていません。</v>
      </c>
    </row>
    <row r="29" spans="1:46" ht="12.75" customHeight="1">
      <c r="B29" s="117" t="s">
        <v>228</v>
      </c>
      <c r="C29" s="117" t="s">
        <v>239</v>
      </c>
      <c r="D29" s="117" t="s">
        <v>230</v>
      </c>
      <c r="E29" s="117" t="s">
        <v>67</v>
      </c>
      <c r="F29" s="117" t="s">
        <v>68</v>
      </c>
      <c r="G29" s="117" t="s">
        <v>65</v>
      </c>
      <c r="H29" s="117" t="s">
        <v>4</v>
      </c>
      <c r="I29" s="117" t="s">
        <v>227</v>
      </c>
      <c r="M29" s="156"/>
      <c r="N29" s="156"/>
      <c r="O29" s="156"/>
      <c r="P29" s="156"/>
      <c r="Q29" s="156"/>
      <c r="R29" s="156"/>
      <c r="S29" s="156"/>
      <c r="T29" s="156"/>
      <c r="U29" s="156"/>
      <c r="V29" s="156"/>
      <c r="W29" s="156"/>
      <c r="X29" s="156"/>
      <c r="Y29" s="156"/>
      <c r="AS29" s="123" t="str">
        <f>IF(M29="","NG","OK")</f>
        <v>NG</v>
      </c>
      <c r="AT29" s="119" t="str">
        <f>IF(AS29="NG","管理者電話番号が記載されていません。","")</f>
        <v>管理者電話番号が記載されていません。</v>
      </c>
    </row>
    <row r="30" spans="1:46" ht="5.25" customHeight="1">
      <c r="A30" s="125"/>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row>
    <row r="31" spans="1:46" ht="5.25" customHeight="1"/>
    <row r="32" spans="1:46" ht="12.75" customHeight="1">
      <c r="A32" s="117" t="s">
        <v>228</v>
      </c>
      <c r="B32" s="117">
        <v>3</v>
      </c>
      <c r="C32" s="117" t="s">
        <v>230</v>
      </c>
      <c r="D32" s="117" t="s">
        <v>15</v>
      </c>
      <c r="E32" s="117" t="s">
        <v>16</v>
      </c>
      <c r="F32" s="117" t="s">
        <v>89</v>
      </c>
      <c r="G32" s="117" t="s">
        <v>90</v>
      </c>
      <c r="H32" s="117" t="s">
        <v>20</v>
      </c>
      <c r="I32" s="117" t="s">
        <v>21</v>
      </c>
      <c r="J32" s="117" t="s">
        <v>91</v>
      </c>
      <c r="K32" s="117" t="s">
        <v>227</v>
      </c>
    </row>
    <row r="33" spans="1:46" ht="12.75" customHeight="1">
      <c r="B33" s="117" t="s">
        <v>228</v>
      </c>
      <c r="C33" s="117" t="s">
        <v>233</v>
      </c>
      <c r="D33" s="117" t="s">
        <v>230</v>
      </c>
      <c r="E33" s="117" t="s">
        <v>50</v>
      </c>
      <c r="F33" s="155" t="s">
        <v>92</v>
      </c>
      <c r="G33" s="155"/>
      <c r="H33" s="117" t="s">
        <v>93</v>
      </c>
      <c r="I33" s="117" t="s">
        <v>125</v>
      </c>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S33" s="123" t="str">
        <f>IF(M33="","NG","OK")</f>
        <v>NG</v>
      </c>
      <c r="AT33" s="119" t="str">
        <f>IF(AS33="NG","報告対象建築物の所在地が記載されていません。","")</f>
        <v>報告対象建築物の所在地が記載されていません。</v>
      </c>
    </row>
    <row r="34" spans="1:46" ht="12.75" customHeight="1">
      <c r="B34" s="117" t="s">
        <v>126</v>
      </c>
      <c r="C34" s="117" t="s">
        <v>175</v>
      </c>
      <c r="D34" s="117" t="s">
        <v>127</v>
      </c>
      <c r="E34" s="117" t="s">
        <v>49</v>
      </c>
      <c r="F34" s="117" t="s">
        <v>94</v>
      </c>
      <c r="G34" s="117" t="s">
        <v>253</v>
      </c>
      <c r="H34" s="117" t="s">
        <v>265</v>
      </c>
      <c r="I34" s="117" t="s">
        <v>266</v>
      </c>
      <c r="J34" s="117" t="s">
        <v>267</v>
      </c>
      <c r="K34" s="117" t="s">
        <v>268</v>
      </c>
      <c r="L34" s="117" t="s">
        <v>227</v>
      </c>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S34" s="123"/>
    </row>
    <row r="35" spans="1:46" ht="12.75" customHeight="1">
      <c r="B35" s="117" t="s">
        <v>228</v>
      </c>
      <c r="C35" s="117" t="s">
        <v>234</v>
      </c>
      <c r="D35" s="117" t="s">
        <v>230</v>
      </c>
      <c r="E35" s="117" t="s">
        <v>49</v>
      </c>
      <c r="H35" s="117" t="s">
        <v>94</v>
      </c>
      <c r="I35" s="117" t="s">
        <v>52</v>
      </c>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S35" s="123" t="str">
        <f>IF(M35="","NG","OK")</f>
        <v>NG</v>
      </c>
      <c r="AT35" s="119" t="str">
        <f>IF(AS35="NG","報告対象建築物の名称が記載されていません。","")</f>
        <v>報告対象建築物の名称が記載されていません。</v>
      </c>
    </row>
    <row r="36" spans="1:46" ht="12.75" customHeight="1">
      <c r="B36" s="117" t="s">
        <v>71</v>
      </c>
      <c r="C36" s="117" t="s">
        <v>202</v>
      </c>
      <c r="D36" s="117" t="s">
        <v>72</v>
      </c>
      <c r="E36" s="117" t="s">
        <v>96</v>
      </c>
      <c r="H36" s="117" t="s">
        <v>97</v>
      </c>
      <c r="I36" s="117" t="s">
        <v>78</v>
      </c>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16"/>
      <c r="AJ36" s="116"/>
      <c r="AK36" s="116"/>
      <c r="AL36" s="116"/>
      <c r="AM36" s="116"/>
      <c r="AN36" s="116"/>
      <c r="AO36" s="116"/>
      <c r="AS36" s="123" t="str">
        <f>IF(M36="","NG","OK")</f>
        <v>NG</v>
      </c>
      <c r="AT36" s="119" t="str">
        <f>IF(AS36="NG","報告対象建築物の用途が記載されていません。","")</f>
        <v>報告対象建築物の用途が記載されていません。</v>
      </c>
    </row>
    <row r="37" spans="1:46" ht="5.25" customHeight="1">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row>
    <row r="38" spans="1:46" ht="5.25" customHeight="1"/>
    <row r="39" spans="1:46" ht="12.75" customHeight="1">
      <c r="A39" s="117" t="s">
        <v>177</v>
      </c>
      <c r="B39" s="117">
        <v>4</v>
      </c>
      <c r="C39" s="117" t="s">
        <v>178</v>
      </c>
      <c r="D39" s="117" t="s">
        <v>135</v>
      </c>
      <c r="E39" s="117" t="s">
        <v>14</v>
      </c>
      <c r="F39" s="117" t="s">
        <v>98</v>
      </c>
      <c r="G39" s="117" t="s">
        <v>99</v>
      </c>
      <c r="H39" s="117" t="s">
        <v>100</v>
      </c>
      <c r="I39" s="117" t="s">
        <v>101</v>
      </c>
      <c r="J39" s="117" t="s">
        <v>102</v>
      </c>
      <c r="K39" s="117" t="s">
        <v>203</v>
      </c>
      <c r="L39" s="117" t="s">
        <v>103</v>
      </c>
      <c r="M39" s="117" t="s">
        <v>104</v>
      </c>
      <c r="N39" s="117" t="s">
        <v>179</v>
      </c>
    </row>
    <row r="40" spans="1:46" ht="12.75" customHeight="1">
      <c r="O40" s="126">
        <f>O121</f>
        <v>0</v>
      </c>
      <c r="P40" s="117" t="s">
        <v>104</v>
      </c>
      <c r="Q40" s="117" t="s">
        <v>106</v>
      </c>
      <c r="R40" s="117" t="s">
        <v>107</v>
      </c>
      <c r="S40" s="117" t="s">
        <v>204</v>
      </c>
      <c r="T40" s="117" t="s">
        <v>101</v>
      </c>
      <c r="U40" s="117" t="s">
        <v>102</v>
      </c>
      <c r="V40" s="117" t="s">
        <v>205</v>
      </c>
      <c r="W40" s="117" t="s">
        <v>211</v>
      </c>
      <c r="Y40" s="117" t="s">
        <v>212</v>
      </c>
      <c r="Z40" s="126">
        <f>Z121</f>
        <v>0</v>
      </c>
      <c r="AA40" s="117" t="s">
        <v>108</v>
      </c>
      <c r="AB40" s="117" t="s">
        <v>109</v>
      </c>
      <c r="AC40" s="117" t="s">
        <v>110</v>
      </c>
      <c r="AD40" s="117" t="s">
        <v>82</v>
      </c>
      <c r="AE40" s="117" t="s">
        <v>76</v>
      </c>
      <c r="AF40" s="117" t="s">
        <v>155</v>
      </c>
      <c r="AI40" s="126">
        <f>AI121</f>
        <v>0</v>
      </c>
      <c r="AJ40" s="117" t="s">
        <v>101</v>
      </c>
      <c r="AK40" s="117" t="s">
        <v>102</v>
      </c>
      <c r="AL40" s="117" t="s">
        <v>206</v>
      </c>
      <c r="AM40" s="117" t="s">
        <v>213</v>
      </c>
      <c r="AS40" s="119" t="s">
        <v>582</v>
      </c>
    </row>
    <row r="41" spans="1:46" ht="12.75" customHeight="1">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row>
    <row r="42" spans="1:46" ht="12.75" customHeight="1">
      <c r="A42" s="125"/>
      <c r="B42" s="125"/>
      <c r="C42" s="125"/>
      <c r="D42" s="125"/>
      <c r="E42" s="125"/>
      <c r="F42" s="125"/>
      <c r="G42" s="125"/>
      <c r="H42" s="125"/>
      <c r="I42" s="125"/>
      <c r="J42" s="125"/>
      <c r="K42" s="125"/>
      <c r="L42" s="125"/>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5"/>
    </row>
    <row r="43" spans="1:46" ht="22.5" customHeight="1">
      <c r="A43" s="129"/>
      <c r="B43" s="130" t="s">
        <v>207</v>
      </c>
      <c r="C43" s="130"/>
      <c r="D43" s="130" t="s">
        <v>118</v>
      </c>
      <c r="E43" s="130" t="s">
        <v>119</v>
      </c>
      <c r="F43" s="130" t="s">
        <v>120</v>
      </c>
      <c r="G43" s="130"/>
      <c r="H43" s="130"/>
      <c r="I43" s="130"/>
      <c r="J43" s="130"/>
      <c r="K43" s="130"/>
      <c r="L43" s="131"/>
      <c r="M43" s="130"/>
      <c r="N43" s="130" t="s">
        <v>208</v>
      </c>
      <c r="O43" s="130"/>
      <c r="P43" s="130" t="s">
        <v>43</v>
      </c>
      <c r="Q43" s="130" t="s">
        <v>31</v>
      </c>
      <c r="R43" s="130" t="s">
        <v>120</v>
      </c>
      <c r="S43" s="130"/>
      <c r="T43" s="130"/>
      <c r="U43" s="130"/>
      <c r="V43" s="130"/>
      <c r="W43" s="130"/>
      <c r="X43" s="130"/>
      <c r="Y43" s="130"/>
      <c r="Z43" s="130"/>
      <c r="AA43" s="130"/>
      <c r="AB43" s="130"/>
      <c r="AC43" s="130"/>
      <c r="AD43" s="130"/>
      <c r="AE43" s="130"/>
      <c r="AF43" s="130"/>
      <c r="AG43" s="130"/>
      <c r="AI43" s="129"/>
      <c r="AJ43" s="130" t="s">
        <v>208</v>
      </c>
      <c r="AK43" s="130" t="s">
        <v>121</v>
      </c>
      <c r="AL43" s="130" t="s">
        <v>70</v>
      </c>
      <c r="AM43" s="130" t="s">
        <v>65</v>
      </c>
      <c r="AN43" s="130" t="s">
        <v>4</v>
      </c>
      <c r="AO43" s="130" t="s">
        <v>120</v>
      </c>
      <c r="AP43" s="130"/>
      <c r="AQ43" s="132"/>
    </row>
    <row r="44" spans="1:46" ht="22.5" customHeight="1">
      <c r="A44" s="129" t="s">
        <v>387</v>
      </c>
      <c r="B44" s="130" t="s">
        <v>388</v>
      </c>
      <c r="C44" s="166"/>
      <c r="D44" s="166"/>
      <c r="E44" s="130" t="s">
        <v>44</v>
      </c>
      <c r="F44" s="166"/>
      <c r="G44" s="166"/>
      <c r="H44" s="130" t="s">
        <v>45</v>
      </c>
      <c r="I44" s="166"/>
      <c r="J44" s="166"/>
      <c r="K44" s="130" t="s">
        <v>46</v>
      </c>
      <c r="L44" s="131"/>
      <c r="M44" s="176"/>
      <c r="N44" s="177"/>
      <c r="O44" s="177"/>
      <c r="P44" s="177"/>
      <c r="Q44" s="177"/>
      <c r="R44" s="177"/>
      <c r="S44" s="177"/>
      <c r="T44" s="177"/>
      <c r="U44" s="177"/>
      <c r="V44" s="177"/>
      <c r="W44" s="177"/>
      <c r="X44" s="177"/>
      <c r="Y44" s="177"/>
      <c r="Z44" s="177"/>
      <c r="AA44" s="177"/>
      <c r="AB44" s="177"/>
      <c r="AC44" s="177"/>
      <c r="AD44" s="177"/>
      <c r="AE44" s="177"/>
      <c r="AF44" s="177"/>
      <c r="AG44" s="177"/>
      <c r="AH44" s="178"/>
      <c r="AI44" s="167"/>
      <c r="AJ44" s="168"/>
      <c r="AK44" s="168"/>
      <c r="AL44" s="168"/>
      <c r="AM44" s="168"/>
      <c r="AN44" s="168"/>
      <c r="AO44" s="168"/>
      <c r="AP44" s="168"/>
      <c r="AQ44" s="169"/>
    </row>
    <row r="45" spans="1:46" ht="22.5" customHeight="1">
      <c r="A45" s="129"/>
      <c r="B45" s="130" t="s">
        <v>0</v>
      </c>
      <c r="C45" s="130"/>
      <c r="D45" s="166"/>
      <c r="E45" s="166"/>
      <c r="F45" s="166"/>
      <c r="G45" s="166"/>
      <c r="H45" s="166"/>
      <c r="I45" s="166"/>
      <c r="J45" s="166"/>
      <c r="K45" s="130" t="s">
        <v>4</v>
      </c>
      <c r="L45" s="131"/>
      <c r="M45" s="179"/>
      <c r="N45" s="180"/>
      <c r="O45" s="180"/>
      <c r="P45" s="180"/>
      <c r="Q45" s="180"/>
      <c r="R45" s="180"/>
      <c r="S45" s="180"/>
      <c r="T45" s="180"/>
      <c r="U45" s="180"/>
      <c r="V45" s="180"/>
      <c r="W45" s="180"/>
      <c r="X45" s="180"/>
      <c r="Y45" s="180"/>
      <c r="Z45" s="180"/>
      <c r="AA45" s="180"/>
      <c r="AB45" s="180"/>
      <c r="AC45" s="180"/>
      <c r="AD45" s="180"/>
      <c r="AE45" s="180"/>
      <c r="AF45" s="180"/>
      <c r="AG45" s="180"/>
      <c r="AH45" s="181"/>
      <c r="AI45" s="170"/>
      <c r="AJ45" s="171"/>
      <c r="AK45" s="171"/>
      <c r="AL45" s="171"/>
      <c r="AM45" s="171"/>
      <c r="AN45" s="171"/>
      <c r="AO45" s="171"/>
      <c r="AP45" s="171"/>
      <c r="AQ45" s="172"/>
    </row>
    <row r="46" spans="1:46" ht="33.75" customHeight="1">
      <c r="A46" s="133" t="s">
        <v>122</v>
      </c>
      <c r="B46" s="125" t="s">
        <v>123</v>
      </c>
      <c r="C46" s="125" t="s">
        <v>395</v>
      </c>
      <c r="D46" s="125" t="s">
        <v>396</v>
      </c>
      <c r="E46" s="166"/>
      <c r="F46" s="166"/>
      <c r="G46" s="166"/>
      <c r="H46" s="166"/>
      <c r="I46" s="166"/>
      <c r="J46" s="166"/>
      <c r="K46" s="166"/>
      <c r="L46" s="134"/>
      <c r="M46" s="182"/>
      <c r="N46" s="183"/>
      <c r="O46" s="183"/>
      <c r="P46" s="183"/>
      <c r="Q46" s="183"/>
      <c r="R46" s="183"/>
      <c r="S46" s="183"/>
      <c r="T46" s="183"/>
      <c r="U46" s="183"/>
      <c r="V46" s="183"/>
      <c r="W46" s="183"/>
      <c r="X46" s="183"/>
      <c r="Y46" s="183"/>
      <c r="Z46" s="183"/>
      <c r="AA46" s="183"/>
      <c r="AB46" s="183"/>
      <c r="AC46" s="183"/>
      <c r="AD46" s="183"/>
      <c r="AE46" s="183"/>
      <c r="AF46" s="183"/>
      <c r="AG46" s="183"/>
      <c r="AH46" s="184"/>
      <c r="AI46" s="173"/>
      <c r="AJ46" s="174"/>
      <c r="AK46" s="174"/>
      <c r="AL46" s="174"/>
      <c r="AM46" s="174"/>
      <c r="AN46" s="174"/>
      <c r="AO46" s="174"/>
      <c r="AP46" s="174"/>
      <c r="AQ46" s="175"/>
      <c r="AT46" s="118"/>
    </row>
    <row r="47" spans="1:46" ht="12.75" customHeight="1">
      <c r="AH47" s="124"/>
      <c r="AQ47" s="124"/>
      <c r="AT47" s="118"/>
    </row>
    <row r="48" spans="1:46" ht="12.75" customHeight="1">
      <c r="AT48" s="118"/>
    </row>
    <row r="49" spans="1:46" ht="12.75" customHeight="1">
      <c r="AT49" s="118"/>
    </row>
    <row r="50" spans="1:46" ht="12.75" customHeight="1">
      <c r="AT50" s="118"/>
    </row>
    <row r="51" spans="1:46" ht="12.75" customHeight="1">
      <c r="AT51" s="118"/>
    </row>
    <row r="52" spans="1:46" ht="12.75" customHeight="1">
      <c r="AT52" s="118"/>
    </row>
    <row r="53" spans="1:46" ht="12.75" customHeight="1">
      <c r="AT53" s="118"/>
    </row>
    <row r="54" spans="1:46" ht="12.75" customHeight="1">
      <c r="AT54" s="118"/>
    </row>
    <row r="55" spans="1:46" ht="12.75" customHeight="1">
      <c r="AT55" s="118"/>
    </row>
    <row r="56" spans="1:46" ht="12.75" customHeight="1">
      <c r="AT56" s="118"/>
    </row>
    <row r="57" spans="1:46" ht="12.75" customHeight="1">
      <c r="AT57" s="118"/>
    </row>
    <row r="58" spans="1:46" ht="12.75" customHeight="1">
      <c r="AT58" s="118"/>
    </row>
    <row r="59" spans="1:46" ht="12.75" customHeight="1">
      <c r="T59" s="117" t="s">
        <v>209</v>
      </c>
      <c r="U59" s="117" t="s">
        <v>0</v>
      </c>
      <c r="V59" s="117" t="s">
        <v>5</v>
      </c>
      <c r="W59" s="117" t="s">
        <v>19</v>
      </c>
      <c r="X59" s="117" t="s">
        <v>201</v>
      </c>
      <c r="AT59" s="118"/>
    </row>
    <row r="60" spans="1:46" ht="12.75" customHeight="1">
      <c r="A60" s="125" t="s">
        <v>305</v>
      </c>
      <c r="B60" s="125" t="s">
        <v>128</v>
      </c>
      <c r="C60" s="125" t="s">
        <v>160</v>
      </c>
      <c r="D60" s="125" t="s">
        <v>142</v>
      </c>
      <c r="E60" s="125" t="s">
        <v>164</v>
      </c>
      <c r="F60" s="125" t="s">
        <v>143</v>
      </c>
      <c r="G60" s="125" t="s">
        <v>144</v>
      </c>
      <c r="H60" s="125" t="s">
        <v>77</v>
      </c>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row>
    <row r="61" spans="1:46" ht="2.25" customHeight="1">
      <c r="A61" s="124"/>
      <c r="B61" s="124"/>
      <c r="C61" s="124"/>
      <c r="D61" s="124"/>
      <c r="E61" s="124"/>
      <c r="F61" s="124"/>
      <c r="G61" s="124"/>
      <c r="H61" s="124"/>
      <c r="I61" s="124"/>
      <c r="J61" s="124"/>
    </row>
    <row r="62" spans="1:46" ht="12.75" customHeight="1">
      <c r="A62" s="117" t="s">
        <v>177</v>
      </c>
      <c r="B62" s="117">
        <v>1</v>
      </c>
      <c r="C62" s="117" t="s">
        <v>178</v>
      </c>
      <c r="D62" s="117" t="s">
        <v>20</v>
      </c>
      <c r="E62" s="117" t="s">
        <v>21</v>
      </c>
      <c r="F62" s="117" t="s">
        <v>91</v>
      </c>
      <c r="G62" s="117" t="s">
        <v>210</v>
      </c>
      <c r="H62" s="117" t="s">
        <v>129</v>
      </c>
      <c r="I62" s="117" t="s">
        <v>104</v>
      </c>
      <c r="J62" s="117" t="s">
        <v>269</v>
      </c>
    </row>
    <row r="63" spans="1:46" ht="12.75" customHeight="1">
      <c r="B63" s="117" t="s">
        <v>270</v>
      </c>
      <c r="C63" s="117" t="s">
        <v>271</v>
      </c>
      <c r="D63" s="117" t="s">
        <v>272</v>
      </c>
      <c r="E63" s="117" t="s">
        <v>130</v>
      </c>
      <c r="H63" s="117" t="s">
        <v>131</v>
      </c>
      <c r="I63" s="117" t="s">
        <v>269</v>
      </c>
      <c r="L63" s="117" t="s">
        <v>93</v>
      </c>
      <c r="M63" s="117" t="s">
        <v>168</v>
      </c>
      <c r="N63" s="160"/>
      <c r="O63" s="160"/>
      <c r="P63" s="160"/>
      <c r="Q63" s="117" t="s">
        <v>130</v>
      </c>
      <c r="T63" s="117" t="s">
        <v>93</v>
      </c>
      <c r="U63" s="117" t="s">
        <v>174</v>
      </c>
      <c r="V63" s="160"/>
      <c r="W63" s="160"/>
      <c r="X63" s="160"/>
      <c r="Y63" s="117" t="s">
        <v>130</v>
      </c>
      <c r="AS63" s="123" t="str">
        <f>IF(N63="","NG","OK")</f>
        <v>NG</v>
      </c>
      <c r="AT63" s="119" t="str">
        <f>IF(AS63="NG","階数が記載されていません。","")</f>
        <v>階数が記載されていません。</v>
      </c>
    </row>
    <row r="64" spans="1:46" ht="12.75" customHeight="1">
      <c r="B64" s="117" t="s">
        <v>270</v>
      </c>
      <c r="C64" s="117" t="s">
        <v>273</v>
      </c>
      <c r="D64" s="117" t="s">
        <v>272</v>
      </c>
      <c r="E64" s="117" t="s">
        <v>20</v>
      </c>
      <c r="F64" s="117" t="s">
        <v>21</v>
      </c>
      <c r="G64" s="117" t="s">
        <v>19</v>
      </c>
      <c r="H64" s="117" t="s">
        <v>132</v>
      </c>
      <c r="I64" s="117" t="s">
        <v>269</v>
      </c>
      <c r="M64" s="159"/>
      <c r="N64" s="159"/>
      <c r="O64" s="159"/>
      <c r="P64" s="159"/>
      <c r="Q64" s="159"/>
      <c r="R64" s="159"/>
      <c r="S64" s="159"/>
      <c r="T64" s="159"/>
      <c r="U64" s="117" t="s">
        <v>274</v>
      </c>
      <c r="AS64" s="123" t="str">
        <f>IF(M64="","NG","OK")</f>
        <v>NG</v>
      </c>
      <c r="AT64" s="119" t="str">
        <f>IF(AS64="NG","建築面積が記載されていません。","")</f>
        <v>建築面積が記載されていません。</v>
      </c>
    </row>
    <row r="65" spans="1:46" ht="12.75" customHeight="1">
      <c r="B65" s="117" t="s">
        <v>270</v>
      </c>
      <c r="C65" s="117" t="s">
        <v>275</v>
      </c>
      <c r="D65" s="117" t="s">
        <v>272</v>
      </c>
      <c r="E65" s="117" t="s">
        <v>133</v>
      </c>
      <c r="F65" s="117" t="s">
        <v>276</v>
      </c>
      <c r="G65" s="117" t="s">
        <v>19</v>
      </c>
      <c r="H65" s="117" t="s">
        <v>132</v>
      </c>
      <c r="I65" s="117" t="s">
        <v>269</v>
      </c>
      <c r="M65" s="159"/>
      <c r="N65" s="159"/>
      <c r="O65" s="159"/>
      <c r="P65" s="159"/>
      <c r="Q65" s="159"/>
      <c r="R65" s="159"/>
      <c r="S65" s="159"/>
      <c r="T65" s="159"/>
      <c r="U65" s="117" t="s">
        <v>274</v>
      </c>
      <c r="AS65" s="123" t="str">
        <f>IF(M65="","NG","OK")</f>
        <v>NG</v>
      </c>
      <c r="AT65" s="119" t="str">
        <f>IF(AS65="NG","延べ面積が記載されていません。","")</f>
        <v>延べ面積が記載されていません。</v>
      </c>
    </row>
    <row r="66" spans="1:46" ht="2.25" customHeight="1">
      <c r="A66" s="125"/>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row>
    <row r="67" spans="1:46" ht="2.25" customHeight="1"/>
    <row r="68" spans="1:46" ht="12.75" customHeight="1">
      <c r="A68" s="117" t="s">
        <v>270</v>
      </c>
      <c r="B68" s="117">
        <v>2</v>
      </c>
      <c r="C68" s="117" t="s">
        <v>272</v>
      </c>
      <c r="D68" s="117" t="s">
        <v>145</v>
      </c>
      <c r="E68" s="117" t="s">
        <v>146</v>
      </c>
      <c r="F68" s="117" t="s">
        <v>150</v>
      </c>
      <c r="G68" s="117" t="s">
        <v>136</v>
      </c>
      <c r="H68" s="117" t="s">
        <v>151</v>
      </c>
      <c r="I68" s="117" t="s">
        <v>152</v>
      </c>
      <c r="J68" s="117" t="s">
        <v>44</v>
      </c>
      <c r="K68" s="117" t="s">
        <v>45</v>
      </c>
      <c r="L68" s="117" t="s">
        <v>46</v>
      </c>
      <c r="M68" s="117" t="s">
        <v>77</v>
      </c>
      <c r="N68" s="117" t="s">
        <v>269</v>
      </c>
    </row>
    <row r="69" spans="1:46" ht="12.75" customHeight="1">
      <c r="B69" s="117" t="s">
        <v>270</v>
      </c>
      <c r="C69" s="117" t="s">
        <v>271</v>
      </c>
      <c r="D69" s="117" t="s">
        <v>272</v>
      </c>
      <c r="E69" s="117" t="s">
        <v>145</v>
      </c>
      <c r="F69" s="117" t="s">
        <v>146</v>
      </c>
      <c r="G69" s="117" t="s">
        <v>150</v>
      </c>
      <c r="H69" s="117" t="s">
        <v>136</v>
      </c>
      <c r="I69" s="117" t="s">
        <v>151</v>
      </c>
      <c r="J69" s="117" t="s">
        <v>152</v>
      </c>
      <c r="K69" s="117" t="s">
        <v>44</v>
      </c>
      <c r="L69" s="117" t="s">
        <v>45</v>
      </c>
      <c r="M69" s="117" t="s">
        <v>46</v>
      </c>
      <c r="N69" s="117" t="s">
        <v>269</v>
      </c>
      <c r="O69" s="162" t="s">
        <v>585</v>
      </c>
      <c r="P69" s="162"/>
      <c r="Q69" s="162"/>
      <c r="R69" s="162"/>
      <c r="S69" s="162"/>
      <c r="T69" s="162"/>
      <c r="U69" s="163"/>
      <c r="V69" s="163"/>
      <c r="W69" s="117" t="s">
        <v>44</v>
      </c>
      <c r="X69" s="157"/>
      <c r="Y69" s="157"/>
      <c r="Z69" s="117" t="s">
        <v>45</v>
      </c>
      <c r="AA69" s="157"/>
      <c r="AB69" s="157"/>
      <c r="AC69" s="117" t="s">
        <v>46</v>
      </c>
      <c r="AE69" s="117" t="s">
        <v>0</v>
      </c>
      <c r="AF69" s="161"/>
      <c r="AG69" s="161"/>
      <c r="AH69" s="161"/>
      <c r="AI69" s="161"/>
      <c r="AJ69" s="161"/>
      <c r="AK69" s="161"/>
      <c r="AL69" s="161"/>
      <c r="AM69" s="161"/>
      <c r="AN69" s="161"/>
      <c r="AO69" s="117" t="s">
        <v>4</v>
      </c>
      <c r="AS69" s="119" t="str">
        <f>IF(OR(U69="",X69="",AA69="",AF69="",O69="昭和・平成・令和",O69=""),"NG","OK")</f>
        <v>NG</v>
      </c>
      <c r="AT69" s="119" t="str">
        <f>IF(AS69="NG","確認済証の交付年月日及び交付番号が記載されていません。又は元号を正しく入力してください","")</f>
        <v>確認済証の交付年月日及び交付番号が記載されていません。又は元号を正しく入力してください</v>
      </c>
    </row>
    <row r="70" spans="1:46" ht="12.75" customHeight="1">
      <c r="B70" s="117" t="s">
        <v>270</v>
      </c>
      <c r="C70" s="117" t="s">
        <v>273</v>
      </c>
      <c r="D70" s="117" t="s">
        <v>272</v>
      </c>
      <c r="E70" s="117" t="s">
        <v>145</v>
      </c>
      <c r="F70" s="117" t="s">
        <v>146</v>
      </c>
      <c r="G70" s="117" t="s">
        <v>150</v>
      </c>
      <c r="H70" s="117" t="s">
        <v>136</v>
      </c>
      <c r="I70" s="117" t="s">
        <v>151</v>
      </c>
      <c r="J70" s="117" t="s">
        <v>152</v>
      </c>
      <c r="K70" s="117" t="s">
        <v>47</v>
      </c>
      <c r="L70" s="117" t="s">
        <v>269</v>
      </c>
      <c r="O70" s="22"/>
      <c r="P70" s="117" t="s">
        <v>20</v>
      </c>
      <c r="Q70" s="117" t="s">
        <v>21</v>
      </c>
      <c r="R70" s="117" t="s">
        <v>153</v>
      </c>
      <c r="S70" s="117" t="s">
        <v>124</v>
      </c>
      <c r="T70" s="117" t="s">
        <v>399</v>
      </c>
      <c r="V70" s="22"/>
      <c r="W70" s="117" t="s">
        <v>101</v>
      </c>
      <c r="X70" s="117" t="s">
        <v>12</v>
      </c>
      <c r="Y70" s="117" t="s">
        <v>145</v>
      </c>
      <c r="Z70" s="117" t="s">
        <v>146</v>
      </c>
      <c r="AA70" s="117" t="s">
        <v>135</v>
      </c>
      <c r="AB70" s="117" t="s">
        <v>14</v>
      </c>
      <c r="AC70" s="117" t="s">
        <v>154</v>
      </c>
      <c r="AD70" s="117" t="s">
        <v>10</v>
      </c>
      <c r="AE70" s="117" t="s">
        <v>218</v>
      </c>
      <c r="AF70" s="185"/>
      <c r="AG70" s="185"/>
      <c r="AH70" s="185"/>
      <c r="AI70" s="185"/>
      <c r="AJ70" s="185"/>
      <c r="AK70" s="185"/>
      <c r="AL70" s="185"/>
      <c r="AM70" s="185"/>
      <c r="AN70" s="185"/>
      <c r="AO70" s="117" t="s">
        <v>220</v>
      </c>
      <c r="AS70" s="123" t="str">
        <f>IF(AND(O70="",V70=""),"NG","OK")</f>
        <v>NG</v>
      </c>
      <c r="AT70" s="119" t="str">
        <f>IF(AS70="NG","確認済証の交付者が記載されていません。","")</f>
        <v>確認済証の交付者が記載されていません。</v>
      </c>
    </row>
    <row r="71" spans="1:46" ht="12.75" customHeight="1">
      <c r="B71" s="117" t="s">
        <v>270</v>
      </c>
      <c r="C71" s="117" t="s">
        <v>275</v>
      </c>
      <c r="D71" s="117" t="s">
        <v>272</v>
      </c>
      <c r="E71" s="117" t="s">
        <v>135</v>
      </c>
      <c r="F71" s="117" t="s">
        <v>14</v>
      </c>
      <c r="G71" s="117" t="s">
        <v>150</v>
      </c>
      <c r="H71" s="117" t="s">
        <v>136</v>
      </c>
      <c r="I71" s="117" t="s">
        <v>151</v>
      </c>
      <c r="J71" s="117" t="s">
        <v>152</v>
      </c>
      <c r="K71" s="117" t="s">
        <v>44</v>
      </c>
      <c r="L71" s="117" t="s">
        <v>45</v>
      </c>
      <c r="M71" s="117" t="s">
        <v>46</v>
      </c>
      <c r="N71" s="117" t="s">
        <v>269</v>
      </c>
      <c r="O71" s="162" t="s">
        <v>585</v>
      </c>
      <c r="P71" s="162"/>
      <c r="Q71" s="162"/>
      <c r="R71" s="162"/>
      <c r="S71" s="162"/>
      <c r="T71" s="162"/>
      <c r="U71" s="163"/>
      <c r="V71" s="163"/>
      <c r="W71" s="117" t="s">
        <v>44</v>
      </c>
      <c r="X71" s="157"/>
      <c r="Y71" s="157"/>
      <c r="Z71" s="117" t="s">
        <v>45</v>
      </c>
      <c r="AA71" s="157"/>
      <c r="AB71" s="157"/>
      <c r="AC71" s="117" t="s">
        <v>46</v>
      </c>
      <c r="AE71" s="117" t="s">
        <v>0</v>
      </c>
      <c r="AF71" s="185"/>
      <c r="AG71" s="185"/>
      <c r="AH71" s="185"/>
      <c r="AI71" s="185"/>
      <c r="AJ71" s="185"/>
      <c r="AK71" s="185"/>
      <c r="AL71" s="185"/>
      <c r="AM71" s="185"/>
      <c r="AN71" s="185"/>
      <c r="AO71" s="117" t="s">
        <v>4</v>
      </c>
      <c r="AS71" s="119" t="str">
        <f>IF(OR(U71="",X71="",AA71="",AF71="",O71="昭和・平成・令和",O71=""),"NG","OK")</f>
        <v>NG</v>
      </c>
      <c r="AT71" s="119" t="str">
        <f>IF(AS71="NG","検査済証の交付年月日及び交付番号が記載されていません。又は元号を正しく入力してください","")</f>
        <v>検査済証の交付年月日及び交付番号が記載されていません。又は元号を正しく入力してください</v>
      </c>
    </row>
    <row r="72" spans="1:46" ht="12.75" customHeight="1">
      <c r="B72" s="117" t="s">
        <v>270</v>
      </c>
      <c r="C72" s="117" t="s">
        <v>277</v>
      </c>
      <c r="D72" s="117" t="s">
        <v>272</v>
      </c>
      <c r="E72" s="117" t="s">
        <v>135</v>
      </c>
      <c r="F72" s="117" t="s">
        <v>14</v>
      </c>
      <c r="G72" s="117" t="s">
        <v>150</v>
      </c>
      <c r="H72" s="117" t="s">
        <v>136</v>
      </c>
      <c r="I72" s="117" t="s">
        <v>151</v>
      </c>
      <c r="J72" s="117" t="s">
        <v>152</v>
      </c>
      <c r="K72" s="117" t="s">
        <v>47</v>
      </c>
      <c r="L72" s="117" t="s">
        <v>269</v>
      </c>
      <c r="O72" s="22"/>
      <c r="P72" s="135" t="s">
        <v>20</v>
      </c>
      <c r="Q72" s="117" t="s">
        <v>21</v>
      </c>
      <c r="R72" s="117" t="s">
        <v>153</v>
      </c>
      <c r="S72" s="117" t="s">
        <v>124</v>
      </c>
      <c r="T72" s="117" t="s">
        <v>399</v>
      </c>
      <c r="V72" s="22"/>
      <c r="W72" s="117" t="s">
        <v>101</v>
      </c>
      <c r="X72" s="117" t="s">
        <v>12</v>
      </c>
      <c r="Y72" s="117" t="s">
        <v>145</v>
      </c>
      <c r="Z72" s="117" t="s">
        <v>146</v>
      </c>
      <c r="AA72" s="117" t="s">
        <v>135</v>
      </c>
      <c r="AB72" s="117" t="s">
        <v>14</v>
      </c>
      <c r="AC72" s="117" t="s">
        <v>154</v>
      </c>
      <c r="AD72" s="117" t="s">
        <v>10</v>
      </c>
      <c r="AE72" s="117" t="s">
        <v>218</v>
      </c>
      <c r="AF72" s="185"/>
      <c r="AG72" s="185"/>
      <c r="AH72" s="185"/>
      <c r="AI72" s="185"/>
      <c r="AJ72" s="185"/>
      <c r="AK72" s="185"/>
      <c r="AL72" s="185"/>
      <c r="AM72" s="185"/>
      <c r="AN72" s="185"/>
      <c r="AO72" s="117" t="s">
        <v>220</v>
      </c>
      <c r="AS72" s="123" t="str">
        <f>IF(AND(O72="",V72=""),"NG","OK")</f>
        <v>NG</v>
      </c>
      <c r="AT72" s="119" t="str">
        <f>IF(AS72="NG","検査済証の交付者が記載されていません。","")</f>
        <v>検査済証の交付者が記載されていません。</v>
      </c>
    </row>
    <row r="73" spans="1:46" ht="2.25" customHeight="1">
      <c r="A73" s="125"/>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row>
    <row r="74" spans="1:46" ht="2.25" customHeight="1"/>
    <row r="75" spans="1:46" ht="12.75" customHeight="1">
      <c r="A75" s="117" t="s">
        <v>270</v>
      </c>
      <c r="B75" s="117">
        <v>3</v>
      </c>
      <c r="C75" s="117" t="s">
        <v>272</v>
      </c>
      <c r="D75" s="117" t="s">
        <v>135</v>
      </c>
      <c r="E75" s="117" t="s">
        <v>14</v>
      </c>
      <c r="F75" s="117" t="s">
        <v>46</v>
      </c>
      <c r="G75" s="117" t="s">
        <v>77</v>
      </c>
      <c r="H75" s="117" t="s">
        <v>269</v>
      </c>
    </row>
    <row r="76" spans="1:46" ht="12.75" customHeight="1">
      <c r="B76" s="117" t="s">
        <v>270</v>
      </c>
      <c r="C76" s="117" t="s">
        <v>271</v>
      </c>
      <c r="D76" s="117" t="s">
        <v>272</v>
      </c>
      <c r="E76" s="117" t="s">
        <v>161</v>
      </c>
      <c r="F76" s="117" t="s">
        <v>149</v>
      </c>
      <c r="G76" s="117" t="s">
        <v>221</v>
      </c>
      <c r="H76" s="117" t="s">
        <v>135</v>
      </c>
      <c r="I76" s="117" t="s">
        <v>14</v>
      </c>
      <c r="J76" s="117" t="s">
        <v>269</v>
      </c>
      <c r="Q76" s="155" t="s">
        <v>386</v>
      </c>
      <c r="R76" s="155"/>
      <c r="S76" s="161"/>
      <c r="T76" s="161"/>
      <c r="U76" s="117" t="s">
        <v>44</v>
      </c>
      <c r="V76" s="160"/>
      <c r="W76" s="160"/>
      <c r="X76" s="117" t="s">
        <v>45</v>
      </c>
      <c r="Y76" s="160"/>
      <c r="Z76" s="160"/>
      <c r="AA76" s="117" t="s">
        <v>46</v>
      </c>
      <c r="AB76" s="117" t="s">
        <v>34</v>
      </c>
      <c r="AC76" s="117" t="s">
        <v>162</v>
      </c>
      <c r="AS76" s="119" t="str">
        <f>IF(OR(S76="",V76="",Y76=""),"NG","OK")</f>
        <v>NG</v>
      </c>
      <c r="AT76" s="119" t="str">
        <f>IF(AS76="NG","調査日が記載されていません。","")</f>
        <v>調査日が記載されていません。</v>
      </c>
    </row>
    <row r="77" spans="1:46" ht="12.75" customHeight="1">
      <c r="B77" s="117" t="s">
        <v>270</v>
      </c>
      <c r="C77" s="117" t="s">
        <v>273</v>
      </c>
      <c r="D77" s="117" t="s">
        <v>272</v>
      </c>
      <c r="E77" s="117" t="s">
        <v>156</v>
      </c>
      <c r="F77" s="117" t="s">
        <v>149</v>
      </c>
      <c r="G77" s="117" t="s">
        <v>221</v>
      </c>
      <c r="H77" s="117" t="s">
        <v>135</v>
      </c>
      <c r="I77" s="117" t="s">
        <v>14</v>
      </c>
      <c r="J77" s="117" t="s">
        <v>269</v>
      </c>
      <c r="L77" s="22"/>
      <c r="M77" s="117" t="s">
        <v>34</v>
      </c>
      <c r="N77" s="117" t="s">
        <v>162</v>
      </c>
      <c r="P77" s="117" t="s">
        <v>218</v>
      </c>
      <c r="Q77" s="155" t="s">
        <v>386</v>
      </c>
      <c r="R77" s="155"/>
      <c r="S77" s="161"/>
      <c r="T77" s="161"/>
      <c r="U77" s="117" t="s">
        <v>44</v>
      </c>
      <c r="V77" s="160"/>
      <c r="W77" s="160"/>
      <c r="X77" s="117" t="s">
        <v>45</v>
      </c>
      <c r="Y77" s="188"/>
      <c r="Z77" s="188"/>
      <c r="AA77" s="117" t="s">
        <v>46</v>
      </c>
      <c r="AB77" s="117" t="s">
        <v>15</v>
      </c>
      <c r="AC77" s="117" t="s">
        <v>16</v>
      </c>
      <c r="AD77" s="117" t="s">
        <v>220</v>
      </c>
      <c r="AG77" s="22"/>
      <c r="AH77" s="117" t="s">
        <v>163</v>
      </c>
      <c r="AI77" s="117" t="s">
        <v>34</v>
      </c>
      <c r="AJ77" s="117" t="s">
        <v>162</v>
      </c>
    </row>
    <row r="78" spans="1:46" ht="12.75" customHeight="1">
      <c r="B78" s="117" t="s">
        <v>270</v>
      </c>
      <c r="C78" s="117" t="s">
        <v>275</v>
      </c>
      <c r="D78" s="117" t="s">
        <v>272</v>
      </c>
      <c r="E78" s="117" t="s">
        <v>156</v>
      </c>
      <c r="F78" s="117" t="s">
        <v>149</v>
      </c>
      <c r="G78" s="117" t="s">
        <v>221</v>
      </c>
      <c r="H78" s="117" t="s">
        <v>135</v>
      </c>
      <c r="I78" s="117" t="s">
        <v>14</v>
      </c>
      <c r="J78" s="117" t="s">
        <v>222</v>
      </c>
      <c r="K78" s="117" t="s">
        <v>10</v>
      </c>
      <c r="L78" s="117" t="s">
        <v>278</v>
      </c>
      <c r="M78" s="117" t="s">
        <v>279</v>
      </c>
      <c r="N78" s="117" t="s">
        <v>17</v>
      </c>
      <c r="O78" s="117" t="s">
        <v>157</v>
      </c>
      <c r="P78" s="117" t="s">
        <v>221</v>
      </c>
      <c r="Q78" s="117" t="s">
        <v>158</v>
      </c>
      <c r="R78" s="117" t="s">
        <v>280</v>
      </c>
      <c r="S78" s="136" t="s">
        <v>269</v>
      </c>
      <c r="T78" s="137"/>
      <c r="U78" s="22"/>
      <c r="V78" s="138" t="s">
        <v>147</v>
      </c>
      <c r="W78" s="136"/>
      <c r="Y78" s="136"/>
      <c r="Z78" s="137"/>
      <c r="AA78" s="22"/>
      <c r="AB78" s="117" t="s">
        <v>148</v>
      </c>
    </row>
    <row r="79" spans="1:46" ht="2.25" customHeight="1">
      <c r="A79" s="125"/>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row>
    <row r="80" spans="1:46" ht="2.25" customHeight="1"/>
    <row r="81" spans="1:46" ht="12.75" customHeight="1">
      <c r="A81" s="117" t="s">
        <v>270</v>
      </c>
      <c r="B81" s="117">
        <v>4</v>
      </c>
      <c r="C81" s="117" t="s">
        <v>272</v>
      </c>
      <c r="D81" s="117" t="s">
        <v>305</v>
      </c>
      <c r="E81" s="117" t="s">
        <v>307</v>
      </c>
      <c r="F81" s="117" t="s">
        <v>160</v>
      </c>
      <c r="G81" s="117" t="s">
        <v>142</v>
      </c>
      <c r="H81" s="117" t="s">
        <v>221</v>
      </c>
      <c r="I81" s="117" t="s">
        <v>135</v>
      </c>
      <c r="J81" s="117" t="s">
        <v>14</v>
      </c>
      <c r="K81" s="117" t="s">
        <v>47</v>
      </c>
      <c r="L81" s="117" t="s">
        <v>269</v>
      </c>
    </row>
    <row r="82" spans="1:46" ht="12.75" customHeight="1">
      <c r="B82" s="117" t="s">
        <v>218</v>
      </c>
      <c r="C82" s="117" t="s">
        <v>73</v>
      </c>
      <c r="D82" s="117" t="s">
        <v>74</v>
      </c>
      <c r="E82" s="117" t="s">
        <v>281</v>
      </c>
      <c r="F82" s="117" t="s">
        <v>282</v>
      </c>
      <c r="G82" s="117" t="s">
        <v>279</v>
      </c>
      <c r="H82" s="117" t="s">
        <v>135</v>
      </c>
      <c r="I82" s="117" t="s">
        <v>14</v>
      </c>
      <c r="J82" s="117" t="s">
        <v>47</v>
      </c>
      <c r="K82" s="117" t="s">
        <v>220</v>
      </c>
    </row>
    <row r="83" spans="1:46" ht="12.75" customHeight="1">
      <c r="B83" s="117" t="s">
        <v>270</v>
      </c>
      <c r="C83" s="117" t="s">
        <v>271</v>
      </c>
      <c r="D83" s="117" t="s">
        <v>272</v>
      </c>
      <c r="E83" s="117" t="s">
        <v>75</v>
      </c>
      <c r="F83" s="119"/>
      <c r="G83" s="119"/>
      <c r="H83" s="117" t="s">
        <v>76</v>
      </c>
      <c r="I83" s="117" t="s">
        <v>269</v>
      </c>
      <c r="J83" s="117" t="s">
        <v>218</v>
      </c>
      <c r="K83" s="157"/>
      <c r="L83" s="157"/>
      <c r="M83" s="157"/>
      <c r="N83" s="117" t="s">
        <v>220</v>
      </c>
      <c r="O83" s="117" t="s">
        <v>20</v>
      </c>
      <c r="P83" s="117" t="s">
        <v>21</v>
      </c>
      <c r="Q83" s="117" t="s">
        <v>79</v>
      </c>
      <c r="X83" s="117" t="s">
        <v>218</v>
      </c>
      <c r="Y83" s="157"/>
      <c r="Z83" s="157"/>
      <c r="AA83" s="157"/>
      <c r="AB83" s="157"/>
      <c r="AC83" s="157"/>
      <c r="AD83" s="117" t="s">
        <v>220</v>
      </c>
      <c r="AE83" s="117" t="s">
        <v>80</v>
      </c>
      <c r="AF83" s="117" t="s">
        <v>81</v>
      </c>
      <c r="AG83" s="117" t="s">
        <v>0</v>
      </c>
      <c r="AH83" s="160"/>
      <c r="AI83" s="160"/>
      <c r="AJ83" s="160"/>
      <c r="AK83" s="160"/>
      <c r="AL83" s="160"/>
      <c r="AM83" s="160"/>
      <c r="AN83" s="160"/>
      <c r="AO83" s="117" t="s">
        <v>4</v>
      </c>
      <c r="AS83" s="119" t="str">
        <f>IF(AND(AH83="",AH84=""),"NG","ＯＫ")</f>
        <v>NG</v>
      </c>
      <c r="AT83" s="119" t="str">
        <f>IF(AS83="NG","検査者の資格が記載されていません。","")</f>
        <v>検査者の資格が記載されていません。</v>
      </c>
    </row>
    <row r="84" spans="1:46" ht="12.75" customHeight="1">
      <c r="J84" s="117" t="s">
        <v>305</v>
      </c>
      <c r="K84" s="117" t="s">
        <v>307</v>
      </c>
      <c r="L84" s="117" t="s">
        <v>160</v>
      </c>
      <c r="M84" s="117" t="s">
        <v>306</v>
      </c>
      <c r="N84" s="117" t="s">
        <v>135</v>
      </c>
      <c r="O84" s="117" t="s">
        <v>14</v>
      </c>
      <c r="P84" s="117" t="s">
        <v>123</v>
      </c>
      <c r="AG84" s="117" t="s">
        <v>0</v>
      </c>
      <c r="AH84" s="186"/>
      <c r="AI84" s="186"/>
      <c r="AJ84" s="186"/>
      <c r="AK84" s="186"/>
      <c r="AL84" s="186"/>
      <c r="AM84" s="186"/>
      <c r="AN84" s="186"/>
      <c r="AO84" s="117" t="s">
        <v>4</v>
      </c>
    </row>
    <row r="85" spans="1:46" ht="12.75" customHeight="1">
      <c r="B85" s="117" t="s">
        <v>270</v>
      </c>
      <c r="C85" s="117" t="s">
        <v>273</v>
      </c>
      <c r="D85" s="117" t="s">
        <v>272</v>
      </c>
      <c r="E85" s="117" t="s">
        <v>48</v>
      </c>
      <c r="F85" s="117" t="s">
        <v>49</v>
      </c>
      <c r="G85" s="117" t="s">
        <v>221</v>
      </c>
      <c r="H85" s="117" t="s">
        <v>283</v>
      </c>
      <c r="I85" s="117" t="s">
        <v>284</v>
      </c>
      <c r="J85" s="117" t="s">
        <v>285</v>
      </c>
      <c r="K85" s="117" t="s">
        <v>286</v>
      </c>
      <c r="L85" s="117" t="s">
        <v>269</v>
      </c>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row>
    <row r="86" spans="1:46" ht="12.75" customHeight="1">
      <c r="B86" s="117" t="s">
        <v>270</v>
      </c>
      <c r="C86" s="117" t="s">
        <v>275</v>
      </c>
      <c r="D86" s="117" t="s">
        <v>272</v>
      </c>
      <c r="E86" s="117" t="s">
        <v>48</v>
      </c>
      <c r="H86" s="117" t="s">
        <v>49</v>
      </c>
      <c r="I86" s="117" t="s">
        <v>269</v>
      </c>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S86" s="119" t="str">
        <f>IF(M86="","NG","ＯＫ")</f>
        <v>NG</v>
      </c>
      <c r="AT86" s="119" t="str">
        <f>IF(AS86="NG","検査者の氏名が記載されていません。","")</f>
        <v>検査者の氏名が記載されていません。</v>
      </c>
    </row>
    <row r="87" spans="1:46" ht="12.75" customHeight="1">
      <c r="B87" s="117" t="s">
        <v>270</v>
      </c>
      <c r="C87" s="117" t="s">
        <v>277</v>
      </c>
      <c r="D87" s="117" t="s">
        <v>272</v>
      </c>
      <c r="E87" s="117" t="s">
        <v>83</v>
      </c>
      <c r="F87" s="155" t="s">
        <v>84</v>
      </c>
      <c r="G87" s="155"/>
      <c r="H87" s="117" t="s">
        <v>85</v>
      </c>
      <c r="I87" s="117" t="s">
        <v>269</v>
      </c>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row>
    <row r="88" spans="1:46" ht="12.75" customHeight="1">
      <c r="J88" s="117" t="s">
        <v>218</v>
      </c>
      <c r="K88" s="157"/>
      <c r="L88" s="157"/>
      <c r="M88" s="157"/>
      <c r="N88" s="154" t="s">
        <v>88</v>
      </c>
      <c r="O88" s="154" t="s">
        <v>20</v>
      </c>
      <c r="P88" s="117" t="s">
        <v>21</v>
      </c>
      <c r="Q88" s="117" t="s">
        <v>79</v>
      </c>
      <c r="R88" s="117" t="s">
        <v>33</v>
      </c>
      <c r="S88" s="117" t="s">
        <v>84</v>
      </c>
      <c r="T88" s="117" t="s">
        <v>50</v>
      </c>
      <c r="W88" s="117" t="s">
        <v>218</v>
      </c>
      <c r="X88" s="187"/>
      <c r="Y88" s="187"/>
      <c r="Z88" s="187"/>
      <c r="AA88" s="187"/>
      <c r="AB88" s="187"/>
      <c r="AC88" s="117" t="s">
        <v>220</v>
      </c>
      <c r="AD88" s="117" t="s">
        <v>86</v>
      </c>
      <c r="AE88" s="117" t="s">
        <v>33</v>
      </c>
      <c r="AF88" s="117" t="s">
        <v>80</v>
      </c>
      <c r="AG88" s="117" t="s">
        <v>81</v>
      </c>
      <c r="AH88" s="117" t="s">
        <v>0</v>
      </c>
      <c r="AI88" s="187"/>
      <c r="AJ88" s="187"/>
      <c r="AK88" s="187"/>
      <c r="AL88" s="187"/>
      <c r="AM88" s="187"/>
      <c r="AN88" s="187"/>
      <c r="AO88" s="117" t="s">
        <v>4</v>
      </c>
    </row>
    <row r="89" spans="1:46" ht="12.75" customHeight="1">
      <c r="B89" s="117" t="s">
        <v>270</v>
      </c>
      <c r="C89" s="117" t="s">
        <v>287</v>
      </c>
      <c r="D89" s="117" t="s">
        <v>272</v>
      </c>
      <c r="E89" s="117" t="s">
        <v>63</v>
      </c>
      <c r="F89" s="117" t="s">
        <v>64</v>
      </c>
      <c r="G89" s="117" t="s">
        <v>65</v>
      </c>
      <c r="H89" s="117" t="s">
        <v>4</v>
      </c>
      <c r="I89" s="117" t="s">
        <v>269</v>
      </c>
      <c r="K89" s="156"/>
      <c r="L89" s="156"/>
      <c r="M89" s="156"/>
      <c r="N89" s="156"/>
      <c r="O89" s="156"/>
      <c r="P89" s="156"/>
      <c r="Q89" s="156"/>
      <c r="R89" s="156"/>
      <c r="S89" s="15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row>
    <row r="90" spans="1:46" ht="12.75" customHeight="1">
      <c r="B90" s="117" t="s">
        <v>270</v>
      </c>
      <c r="C90" s="117" t="s">
        <v>288</v>
      </c>
      <c r="D90" s="117" t="s">
        <v>272</v>
      </c>
      <c r="E90" s="117" t="s">
        <v>181</v>
      </c>
      <c r="F90" s="155" t="s">
        <v>92</v>
      </c>
      <c r="G90" s="155"/>
      <c r="H90" s="117" t="s">
        <v>93</v>
      </c>
      <c r="I90" s="117" t="s">
        <v>269</v>
      </c>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S90" s="119" t="str">
        <f>IF(K90="","NG","")</f>
        <v>NG</v>
      </c>
      <c r="AT90" s="119" t="str">
        <f>IF(AS90="NG","検査者の所在地（住所）が記載されていません。","")</f>
        <v>検査者の所在地（住所）が記載されていません。</v>
      </c>
    </row>
    <row r="91" spans="1:46" ht="12.75" customHeight="1">
      <c r="B91" s="117" t="s">
        <v>270</v>
      </c>
      <c r="C91" s="117" t="s">
        <v>289</v>
      </c>
      <c r="D91" s="117" t="s">
        <v>272</v>
      </c>
      <c r="E91" s="117" t="s">
        <v>67</v>
      </c>
      <c r="F91" s="117" t="s">
        <v>68</v>
      </c>
      <c r="G91" s="117" t="s">
        <v>65</v>
      </c>
      <c r="H91" s="117" t="s">
        <v>4</v>
      </c>
      <c r="I91" s="117" t="s">
        <v>269</v>
      </c>
      <c r="K91" s="231"/>
      <c r="L91" s="231"/>
      <c r="M91" s="231"/>
      <c r="N91" s="231"/>
      <c r="O91" s="231"/>
      <c r="P91" s="231"/>
      <c r="Q91" s="231"/>
      <c r="R91" s="231"/>
      <c r="S91" s="231"/>
      <c r="T91" s="231"/>
      <c r="U91" s="231"/>
      <c r="V91" s="231"/>
      <c r="W91" s="231"/>
      <c r="X91" s="116"/>
      <c r="Y91" s="116"/>
      <c r="Z91" s="116"/>
      <c r="AA91" s="116"/>
      <c r="AB91" s="116"/>
      <c r="AC91" s="116"/>
      <c r="AD91" s="116"/>
      <c r="AE91" s="116"/>
      <c r="AF91" s="116"/>
      <c r="AG91" s="116"/>
      <c r="AH91" s="116"/>
      <c r="AI91" s="116"/>
      <c r="AJ91" s="116"/>
      <c r="AK91" s="116"/>
      <c r="AL91" s="116"/>
      <c r="AM91" s="116"/>
      <c r="AN91" s="116"/>
      <c r="AO91" s="116"/>
      <c r="AS91" s="119" t="str">
        <f>IF(K91="","NG","")</f>
        <v>NG</v>
      </c>
      <c r="AT91" s="119" t="str">
        <f>IF(AS91="NG","検査者の電話番号が記載されていません。","")</f>
        <v>検査者の電話番号が記載されていません。</v>
      </c>
    </row>
    <row r="92" spans="1:46" ht="6" customHeight="1">
      <c r="K92" s="139"/>
      <c r="L92" s="139"/>
      <c r="M92" s="139"/>
      <c r="N92" s="139"/>
      <c r="O92" s="139"/>
      <c r="P92" s="139"/>
      <c r="Q92" s="139"/>
      <c r="R92" s="139"/>
      <c r="S92" s="139"/>
      <c r="T92" s="139"/>
      <c r="U92" s="139"/>
      <c r="V92" s="116"/>
      <c r="W92" s="116"/>
      <c r="X92" s="116"/>
      <c r="Y92" s="116"/>
      <c r="Z92" s="116"/>
      <c r="AA92" s="116"/>
      <c r="AB92" s="116"/>
      <c r="AC92" s="116"/>
      <c r="AD92" s="116"/>
      <c r="AE92" s="116"/>
      <c r="AF92" s="116"/>
      <c r="AG92" s="116"/>
      <c r="AH92" s="116"/>
      <c r="AI92" s="116"/>
      <c r="AJ92" s="116"/>
      <c r="AK92" s="116"/>
      <c r="AL92" s="116"/>
      <c r="AM92" s="116"/>
      <c r="AN92" s="116"/>
      <c r="AO92" s="116"/>
    </row>
    <row r="93" spans="1:46" ht="12.75" customHeight="1">
      <c r="B93" s="117" t="s">
        <v>218</v>
      </c>
      <c r="C93" s="117" t="s">
        <v>290</v>
      </c>
      <c r="D93" s="117" t="s">
        <v>221</v>
      </c>
      <c r="E93" s="117" t="s">
        <v>87</v>
      </c>
      <c r="F93" s="117" t="s">
        <v>221</v>
      </c>
      <c r="G93" s="117" t="s">
        <v>135</v>
      </c>
      <c r="H93" s="117" t="s">
        <v>14</v>
      </c>
      <c r="I93" s="117" t="s">
        <v>47</v>
      </c>
      <c r="J93" s="117" t="s">
        <v>220</v>
      </c>
    </row>
    <row r="94" spans="1:46" ht="12.75" customHeight="1">
      <c r="B94" s="117" t="s">
        <v>270</v>
      </c>
      <c r="C94" s="117" t="s">
        <v>271</v>
      </c>
      <c r="D94" s="117" t="s">
        <v>272</v>
      </c>
      <c r="E94" s="117" t="s">
        <v>75</v>
      </c>
      <c r="F94" s="119"/>
      <c r="G94" s="119"/>
      <c r="H94" s="117" t="s">
        <v>76</v>
      </c>
      <c r="I94" s="117" t="s">
        <v>269</v>
      </c>
      <c r="J94" s="117" t="s">
        <v>218</v>
      </c>
      <c r="K94" s="157"/>
      <c r="L94" s="157"/>
      <c r="M94" s="157"/>
      <c r="N94" s="117" t="s">
        <v>220</v>
      </c>
      <c r="O94" s="117" t="s">
        <v>20</v>
      </c>
      <c r="P94" s="117" t="s">
        <v>21</v>
      </c>
      <c r="Q94" s="117" t="s">
        <v>79</v>
      </c>
      <c r="X94" s="117" t="s">
        <v>218</v>
      </c>
      <c r="Y94" s="157"/>
      <c r="Z94" s="157"/>
      <c r="AA94" s="157"/>
      <c r="AB94" s="157"/>
      <c r="AC94" s="157"/>
      <c r="AD94" s="117" t="s">
        <v>220</v>
      </c>
      <c r="AE94" s="117" t="s">
        <v>80</v>
      </c>
      <c r="AF94" s="117" t="s">
        <v>81</v>
      </c>
      <c r="AG94" s="117" t="s">
        <v>0</v>
      </c>
      <c r="AH94" s="160"/>
      <c r="AI94" s="160"/>
      <c r="AJ94" s="160"/>
      <c r="AK94" s="160"/>
      <c r="AL94" s="160"/>
      <c r="AM94" s="160"/>
      <c r="AN94" s="160"/>
      <c r="AO94" s="117" t="s">
        <v>4</v>
      </c>
    </row>
    <row r="95" spans="1:46" ht="12.75" customHeight="1">
      <c r="J95" s="117" t="s">
        <v>305</v>
      </c>
      <c r="K95" s="117" t="s">
        <v>307</v>
      </c>
      <c r="L95" s="117" t="s">
        <v>160</v>
      </c>
      <c r="M95" s="117" t="s">
        <v>306</v>
      </c>
      <c r="N95" s="117" t="s">
        <v>135</v>
      </c>
      <c r="O95" s="117" t="s">
        <v>14</v>
      </c>
      <c r="P95" s="117" t="s">
        <v>123</v>
      </c>
      <c r="AG95" s="117" t="s">
        <v>0</v>
      </c>
      <c r="AH95" s="160"/>
      <c r="AI95" s="160"/>
      <c r="AJ95" s="160"/>
      <c r="AK95" s="160"/>
      <c r="AL95" s="160"/>
      <c r="AM95" s="160"/>
      <c r="AN95" s="160"/>
      <c r="AO95" s="117" t="s">
        <v>4</v>
      </c>
    </row>
    <row r="96" spans="1:46" ht="12.75" customHeight="1">
      <c r="B96" s="117" t="s">
        <v>270</v>
      </c>
      <c r="C96" s="117" t="s">
        <v>273</v>
      </c>
      <c r="D96" s="117" t="s">
        <v>272</v>
      </c>
      <c r="E96" s="117" t="s">
        <v>48</v>
      </c>
      <c r="F96" s="117" t="s">
        <v>49</v>
      </c>
      <c r="G96" s="117" t="s">
        <v>221</v>
      </c>
      <c r="H96" s="117" t="s">
        <v>283</v>
      </c>
      <c r="I96" s="117" t="s">
        <v>284</v>
      </c>
      <c r="J96" s="117" t="s">
        <v>285</v>
      </c>
      <c r="K96" s="117" t="s">
        <v>286</v>
      </c>
      <c r="L96" s="117" t="s">
        <v>269</v>
      </c>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row>
    <row r="97" spans="1:46" ht="12.75" customHeight="1">
      <c r="B97" s="117" t="s">
        <v>270</v>
      </c>
      <c r="C97" s="117" t="s">
        <v>275</v>
      </c>
      <c r="D97" s="117" t="s">
        <v>272</v>
      </c>
      <c r="E97" s="117" t="s">
        <v>48</v>
      </c>
      <c r="H97" s="117" t="s">
        <v>49</v>
      </c>
      <c r="I97" s="117" t="s">
        <v>269</v>
      </c>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T97" s="119" t="s">
        <v>405</v>
      </c>
    </row>
    <row r="98" spans="1:46" ht="12.75" customHeight="1">
      <c r="B98" s="117" t="s">
        <v>270</v>
      </c>
      <c r="C98" s="117" t="s">
        <v>277</v>
      </c>
      <c r="D98" s="117" t="s">
        <v>272</v>
      </c>
      <c r="E98" s="117" t="s">
        <v>83</v>
      </c>
      <c r="F98" s="155" t="s">
        <v>84</v>
      </c>
      <c r="G98" s="155"/>
      <c r="H98" s="117" t="s">
        <v>85</v>
      </c>
      <c r="I98" s="117" t="s">
        <v>269</v>
      </c>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T98" s="119" t="s">
        <v>586</v>
      </c>
    </row>
    <row r="99" spans="1:46" ht="12.75" customHeight="1">
      <c r="J99" s="117" t="s">
        <v>218</v>
      </c>
      <c r="K99" s="157"/>
      <c r="L99" s="157"/>
      <c r="M99" s="157"/>
      <c r="N99" s="117" t="s">
        <v>220</v>
      </c>
      <c r="O99" s="117" t="s">
        <v>20</v>
      </c>
      <c r="P99" s="117" t="s">
        <v>21</v>
      </c>
      <c r="Q99" s="117" t="s">
        <v>79</v>
      </c>
      <c r="R99" s="117" t="s">
        <v>33</v>
      </c>
      <c r="S99" s="117" t="s">
        <v>84</v>
      </c>
      <c r="T99" s="117" t="s">
        <v>50</v>
      </c>
      <c r="W99" s="117" t="s">
        <v>218</v>
      </c>
      <c r="X99" s="157"/>
      <c r="Y99" s="157"/>
      <c r="Z99" s="157"/>
      <c r="AA99" s="157"/>
      <c r="AB99" s="157"/>
      <c r="AC99" s="117" t="s">
        <v>220</v>
      </c>
      <c r="AD99" s="117" t="s">
        <v>86</v>
      </c>
      <c r="AE99" s="117" t="s">
        <v>33</v>
      </c>
      <c r="AF99" s="117" t="s">
        <v>80</v>
      </c>
      <c r="AG99" s="117" t="s">
        <v>81</v>
      </c>
      <c r="AH99" s="117" t="s">
        <v>0</v>
      </c>
      <c r="AI99" s="157"/>
      <c r="AJ99" s="157"/>
      <c r="AK99" s="157"/>
      <c r="AL99" s="157"/>
      <c r="AM99" s="157"/>
      <c r="AN99" s="157"/>
      <c r="AO99" s="117" t="s">
        <v>4</v>
      </c>
    </row>
    <row r="100" spans="1:46" ht="12.75" customHeight="1">
      <c r="B100" s="117" t="s">
        <v>270</v>
      </c>
      <c r="C100" s="117" t="s">
        <v>287</v>
      </c>
      <c r="D100" s="117" t="s">
        <v>272</v>
      </c>
      <c r="E100" s="117" t="s">
        <v>63</v>
      </c>
      <c r="F100" s="117" t="s">
        <v>64</v>
      </c>
      <c r="G100" s="117" t="s">
        <v>65</v>
      </c>
      <c r="H100" s="117" t="s">
        <v>4</v>
      </c>
      <c r="I100" s="117" t="s">
        <v>269</v>
      </c>
      <c r="K100" s="156"/>
      <c r="L100" s="156"/>
      <c r="M100" s="156"/>
      <c r="N100" s="156"/>
      <c r="O100" s="156"/>
      <c r="P100" s="156"/>
      <c r="Q100" s="156"/>
      <c r="R100" s="156"/>
      <c r="S100" s="15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row>
    <row r="101" spans="1:46" ht="12.75" customHeight="1">
      <c r="B101" s="117" t="s">
        <v>270</v>
      </c>
      <c r="C101" s="117" t="s">
        <v>288</v>
      </c>
      <c r="D101" s="117" t="s">
        <v>272</v>
      </c>
      <c r="E101" s="117" t="s">
        <v>181</v>
      </c>
      <c r="F101" s="155" t="s">
        <v>92</v>
      </c>
      <c r="G101" s="155"/>
      <c r="H101" s="117" t="s">
        <v>93</v>
      </c>
      <c r="I101" s="117" t="s">
        <v>269</v>
      </c>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row>
    <row r="102" spans="1:46" ht="12.75" customHeight="1">
      <c r="B102" s="117" t="s">
        <v>270</v>
      </c>
      <c r="C102" s="117" t="s">
        <v>289</v>
      </c>
      <c r="D102" s="117" t="s">
        <v>272</v>
      </c>
      <c r="E102" s="117" t="s">
        <v>67</v>
      </c>
      <c r="F102" s="117" t="s">
        <v>68</v>
      </c>
      <c r="G102" s="117" t="s">
        <v>65</v>
      </c>
      <c r="H102" s="117" t="s">
        <v>4</v>
      </c>
      <c r="I102" s="117" t="s">
        <v>269</v>
      </c>
      <c r="K102" s="156"/>
      <c r="L102" s="156"/>
      <c r="M102" s="156"/>
      <c r="N102" s="156"/>
      <c r="O102" s="156"/>
      <c r="P102" s="156"/>
      <c r="Q102" s="156"/>
      <c r="R102" s="156"/>
      <c r="S102" s="156"/>
      <c r="T102" s="156"/>
      <c r="U102" s="156"/>
      <c r="V102" s="156"/>
      <c r="W102" s="156"/>
      <c r="X102" s="116"/>
      <c r="Y102" s="116"/>
      <c r="Z102" s="116"/>
      <c r="AA102" s="116"/>
      <c r="AB102" s="116"/>
      <c r="AC102" s="116"/>
      <c r="AD102" s="116"/>
      <c r="AE102" s="116"/>
      <c r="AF102" s="116"/>
      <c r="AG102" s="116"/>
      <c r="AH102" s="116"/>
      <c r="AI102" s="116"/>
      <c r="AJ102" s="116"/>
      <c r="AK102" s="116"/>
      <c r="AL102" s="116"/>
      <c r="AM102" s="116"/>
      <c r="AN102" s="116"/>
      <c r="AO102" s="116"/>
    </row>
    <row r="103" spans="1:46" ht="2.25" customHeight="1">
      <c r="A103" s="12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row>
    <row r="104" spans="1:46" ht="2.25" customHeight="1"/>
    <row r="105" spans="1:46" ht="12.75" customHeight="1">
      <c r="A105" s="117" t="s">
        <v>270</v>
      </c>
      <c r="B105" s="117">
        <v>5</v>
      </c>
      <c r="C105" s="117" t="s">
        <v>272</v>
      </c>
      <c r="D105" s="117" t="s">
        <v>305</v>
      </c>
      <c r="E105" s="117" t="s">
        <v>307</v>
      </c>
      <c r="F105" s="117" t="s">
        <v>160</v>
      </c>
      <c r="G105" s="117" t="s">
        <v>142</v>
      </c>
      <c r="H105" s="117" t="s">
        <v>221</v>
      </c>
      <c r="I105" s="117" t="s">
        <v>129</v>
      </c>
      <c r="J105" s="117" t="s">
        <v>104</v>
      </c>
      <c r="K105" s="117" t="s">
        <v>269</v>
      </c>
    </row>
    <row r="106" spans="1:46" ht="12.75" customHeight="1">
      <c r="B106" s="117" t="s">
        <v>270</v>
      </c>
      <c r="C106" s="117" t="s">
        <v>271</v>
      </c>
      <c r="D106" s="117" t="s">
        <v>272</v>
      </c>
      <c r="E106" s="117" t="s">
        <v>308</v>
      </c>
      <c r="F106" s="117" t="s">
        <v>138</v>
      </c>
      <c r="G106" s="117" t="s">
        <v>139</v>
      </c>
      <c r="H106" s="117" t="s">
        <v>140</v>
      </c>
      <c r="I106" s="117" t="s">
        <v>135</v>
      </c>
      <c r="J106" s="117" t="s">
        <v>309</v>
      </c>
      <c r="K106" s="117" t="s">
        <v>310</v>
      </c>
      <c r="L106" s="117" t="s">
        <v>77</v>
      </c>
      <c r="M106" s="117" t="s">
        <v>311</v>
      </c>
      <c r="N106" s="117" t="s">
        <v>82</v>
      </c>
      <c r="O106" s="117" t="s">
        <v>96</v>
      </c>
      <c r="P106" s="117" t="s">
        <v>52</v>
      </c>
      <c r="R106" s="22"/>
      <c r="S106" s="117" t="s">
        <v>389</v>
      </c>
      <c r="T106" s="117" t="s">
        <v>390</v>
      </c>
      <c r="U106" s="117" t="s">
        <v>137</v>
      </c>
      <c r="V106" s="117" t="s">
        <v>138</v>
      </c>
      <c r="W106" s="117" t="s">
        <v>139</v>
      </c>
      <c r="X106" s="117" t="s">
        <v>140</v>
      </c>
      <c r="Y106" s="117" t="s">
        <v>135</v>
      </c>
      <c r="Z106" s="117" t="s">
        <v>136</v>
      </c>
      <c r="AA106" s="117" t="s">
        <v>24</v>
      </c>
      <c r="AB106" s="117" t="s">
        <v>8</v>
      </c>
      <c r="AC106" s="160"/>
      <c r="AD106" s="160"/>
      <c r="AE106" s="117" t="s">
        <v>130</v>
      </c>
      <c r="AF106" s="117" t="s">
        <v>312</v>
      </c>
    </row>
    <row r="107" spans="1:46" ht="2.25" customHeight="1">
      <c r="AC107" s="140"/>
      <c r="AD107" s="140"/>
    </row>
    <row r="108" spans="1:46" ht="12.75" customHeight="1">
      <c r="R108" s="22"/>
      <c r="S108" s="117" t="s">
        <v>130</v>
      </c>
      <c r="T108" s="117" t="s">
        <v>137</v>
      </c>
      <c r="U108" s="117" t="s">
        <v>138</v>
      </c>
      <c r="V108" s="117" t="s">
        <v>139</v>
      </c>
      <c r="W108" s="117" t="s">
        <v>140</v>
      </c>
      <c r="X108" s="117" t="s">
        <v>135</v>
      </c>
      <c r="Y108" s="117" t="s">
        <v>136</v>
      </c>
      <c r="Z108" s="117" t="s">
        <v>24</v>
      </c>
      <c r="AB108" s="117" t="s">
        <v>8</v>
      </c>
      <c r="AC108" s="160"/>
      <c r="AD108" s="160"/>
      <c r="AE108" s="117" t="s">
        <v>130</v>
      </c>
      <c r="AF108" s="117" t="s">
        <v>88</v>
      </c>
      <c r="AH108" s="22"/>
      <c r="AI108" s="117" t="s">
        <v>140</v>
      </c>
      <c r="AJ108" s="117" t="s">
        <v>141</v>
      </c>
      <c r="AK108" s="117" t="s">
        <v>137</v>
      </c>
      <c r="AL108" s="117" t="s">
        <v>138</v>
      </c>
      <c r="AM108" s="117" t="s">
        <v>139</v>
      </c>
      <c r="AN108" s="117" t="s">
        <v>140</v>
      </c>
      <c r="AO108" s="117" t="s">
        <v>135</v>
      </c>
      <c r="AP108" s="117" t="s">
        <v>136</v>
      </c>
      <c r="AQ108" s="117" t="s">
        <v>24</v>
      </c>
    </row>
    <row r="109" spans="1:46" ht="2.25" customHeight="1"/>
    <row r="110" spans="1:46" ht="12.75" customHeight="1">
      <c r="R110" s="22"/>
      <c r="S110" s="117" t="s">
        <v>117</v>
      </c>
      <c r="T110" s="117" t="s">
        <v>27</v>
      </c>
      <c r="U110" s="117" t="s">
        <v>87</v>
      </c>
      <c r="V110" s="117" t="s">
        <v>313</v>
      </c>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17" t="s">
        <v>88</v>
      </c>
    </row>
    <row r="111" spans="1:46" ht="2.25" customHeight="1"/>
    <row r="112" spans="1:46" ht="12.75" customHeight="1">
      <c r="B112" s="117" t="s">
        <v>59</v>
      </c>
      <c r="C112" s="117" t="s">
        <v>60</v>
      </c>
      <c r="D112" s="117" t="s">
        <v>61</v>
      </c>
      <c r="E112" s="117" t="s">
        <v>305</v>
      </c>
      <c r="F112" s="117" t="s">
        <v>307</v>
      </c>
      <c r="G112" s="117" t="s">
        <v>160</v>
      </c>
      <c r="H112" s="117" t="s">
        <v>142</v>
      </c>
      <c r="I112" s="117" t="s">
        <v>52</v>
      </c>
      <c r="K112" s="22"/>
      <c r="L112" s="117" t="s">
        <v>305</v>
      </c>
      <c r="M112" s="117" t="s">
        <v>307</v>
      </c>
      <c r="N112" s="117" t="s">
        <v>314</v>
      </c>
      <c r="O112" s="117" t="s">
        <v>218</v>
      </c>
      <c r="P112" s="189"/>
      <c r="Q112" s="189"/>
      <c r="R112" s="189"/>
      <c r="S112" s="117" t="s">
        <v>315</v>
      </c>
      <c r="T112" s="117" t="s">
        <v>88</v>
      </c>
      <c r="U112" s="141"/>
      <c r="AC112" s="22"/>
      <c r="AD112" s="117" t="s">
        <v>305</v>
      </c>
      <c r="AE112" s="117" t="s">
        <v>307</v>
      </c>
      <c r="AF112" s="117" t="s">
        <v>316</v>
      </c>
      <c r="AG112" s="117" t="s">
        <v>317</v>
      </c>
      <c r="AH112" s="117" t="s">
        <v>318</v>
      </c>
      <c r="AI112" s="117" t="s">
        <v>319</v>
      </c>
      <c r="AJ112" s="117" t="s">
        <v>320</v>
      </c>
      <c r="AK112" s="117" t="s">
        <v>8</v>
      </c>
      <c r="AL112" s="189"/>
      <c r="AM112" s="189"/>
      <c r="AN112" s="189"/>
      <c r="AO112" s="117" t="s">
        <v>315</v>
      </c>
      <c r="AP112" s="117" t="s">
        <v>88</v>
      </c>
      <c r="AS112" s="119" t="str">
        <f>IF(AND(K112="",AC112="",K114="",AC114="",K116=""),"NG",IF(OR(AND(K112="レ",P112=""),AND(AC112="レ",AL112=""),AND(K114="レ",W114=""),AND(AC114="レ",AK114=""),AND(K116="レ",P116="")),"NG","OK"))</f>
        <v>NG</v>
      </c>
      <c r="AT112" s="119" t="str">
        <f>IF(AS112="NG","防火設備に☑がない、又は☑した項目の防火設備の枚数・台数が記載されていません。","")</f>
        <v>防火設備に☑がない、又は☑した項目の防火設備の枚数・台数が記載されていません。</v>
      </c>
    </row>
    <row r="113" spans="1:46" ht="2.25" customHeight="1"/>
    <row r="114" spans="1:46" ht="12.75" customHeight="1">
      <c r="K114" s="22"/>
      <c r="L114" s="117" t="s">
        <v>321</v>
      </c>
      <c r="M114" s="117" t="s">
        <v>128</v>
      </c>
      <c r="N114" s="117" t="s">
        <v>322</v>
      </c>
      <c r="O114" s="117" t="s">
        <v>323</v>
      </c>
      <c r="P114" s="117" t="s">
        <v>324</v>
      </c>
      <c r="Q114" s="117" t="s">
        <v>324</v>
      </c>
      <c r="R114" s="117" t="s">
        <v>325</v>
      </c>
      <c r="S114" s="142" t="s">
        <v>326</v>
      </c>
      <c r="T114" s="142" t="s">
        <v>320</v>
      </c>
      <c r="U114" s="117" t="s">
        <v>195</v>
      </c>
      <c r="V114" s="117" t="s">
        <v>8</v>
      </c>
      <c r="W114" s="189"/>
      <c r="X114" s="189"/>
      <c r="Y114" s="189"/>
      <c r="Z114" s="117" t="s">
        <v>315</v>
      </c>
      <c r="AA114" s="117" t="s">
        <v>88</v>
      </c>
      <c r="AC114" s="22"/>
      <c r="AD114" s="117" t="s">
        <v>327</v>
      </c>
      <c r="AE114" s="117" t="s">
        <v>328</v>
      </c>
      <c r="AF114" s="117" t="s">
        <v>329</v>
      </c>
      <c r="AG114" s="117" t="s">
        <v>330</v>
      </c>
      <c r="AH114" s="117" t="s">
        <v>317</v>
      </c>
      <c r="AI114" s="117" t="s">
        <v>320</v>
      </c>
      <c r="AJ114" s="117" t="s">
        <v>8</v>
      </c>
      <c r="AK114" s="189"/>
      <c r="AL114" s="189"/>
      <c r="AM114" s="189"/>
      <c r="AN114" s="117" t="s">
        <v>331</v>
      </c>
      <c r="AO114" s="117" t="s">
        <v>88</v>
      </c>
      <c r="AP114" s="120"/>
    </row>
    <row r="115" spans="1:46" ht="2.25" customHeight="1"/>
    <row r="116" spans="1:46" ht="12.75" customHeight="1">
      <c r="K116" s="22"/>
      <c r="L116" s="117" t="s">
        <v>290</v>
      </c>
      <c r="M116" s="117" t="s">
        <v>221</v>
      </c>
      <c r="N116" s="117" t="s">
        <v>87</v>
      </c>
      <c r="O116" s="117" t="s">
        <v>218</v>
      </c>
      <c r="P116" s="189"/>
      <c r="Q116" s="189"/>
      <c r="R116" s="189"/>
      <c r="S116" s="117" t="s">
        <v>331</v>
      </c>
      <c r="T116" s="117" t="s">
        <v>88</v>
      </c>
      <c r="U116" s="118"/>
    </row>
    <row r="117" spans="1:46" ht="2.25" customHeight="1"/>
    <row r="118" spans="1:46" ht="2.25" customHeight="1">
      <c r="A118" s="125"/>
      <c r="B118" s="125"/>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row>
    <row r="119" spans="1:46" ht="2.25" customHeight="1"/>
    <row r="120" spans="1:46" ht="12.75" customHeight="1">
      <c r="A120" s="117" t="s">
        <v>59</v>
      </c>
      <c r="B120" s="117">
        <v>6</v>
      </c>
      <c r="C120" s="117" t="s">
        <v>61</v>
      </c>
      <c r="D120" s="117" t="s">
        <v>305</v>
      </c>
      <c r="E120" s="117" t="s">
        <v>307</v>
      </c>
      <c r="F120" s="117" t="s">
        <v>160</v>
      </c>
      <c r="G120" s="117" t="s">
        <v>142</v>
      </c>
      <c r="H120" s="117" t="s">
        <v>27</v>
      </c>
      <c r="I120" s="117" t="s">
        <v>135</v>
      </c>
      <c r="J120" s="117" t="s">
        <v>14</v>
      </c>
      <c r="K120" s="117" t="s">
        <v>27</v>
      </c>
      <c r="L120" s="117" t="s">
        <v>143</v>
      </c>
      <c r="M120" s="117" t="s">
        <v>144</v>
      </c>
      <c r="N120" s="117" t="s">
        <v>52</v>
      </c>
      <c r="Z120" s="198"/>
      <c r="AA120" s="198"/>
      <c r="AD120" s="198"/>
      <c r="AE120" s="198"/>
    </row>
    <row r="121" spans="1:46" ht="12.75" customHeight="1">
      <c r="B121" s="117" t="s">
        <v>59</v>
      </c>
      <c r="C121" s="117" t="s">
        <v>196</v>
      </c>
      <c r="D121" s="117" t="s">
        <v>61</v>
      </c>
      <c r="E121" s="117" t="s">
        <v>101</v>
      </c>
      <c r="F121" s="117" t="s">
        <v>102</v>
      </c>
      <c r="G121" s="117" t="s">
        <v>27</v>
      </c>
      <c r="H121" s="117" t="s">
        <v>165</v>
      </c>
      <c r="I121" s="117" t="s">
        <v>105</v>
      </c>
      <c r="J121" s="117" t="s">
        <v>52</v>
      </c>
      <c r="O121" s="22"/>
      <c r="P121" s="117" t="s">
        <v>104</v>
      </c>
      <c r="Q121" s="117" t="s">
        <v>166</v>
      </c>
      <c r="R121" s="117" t="s">
        <v>107</v>
      </c>
      <c r="S121" s="117" t="s">
        <v>27</v>
      </c>
      <c r="T121" s="117" t="s">
        <v>101</v>
      </c>
      <c r="U121" s="117" t="s">
        <v>102</v>
      </c>
      <c r="V121" s="117" t="s">
        <v>37</v>
      </c>
      <c r="W121" s="117" t="s">
        <v>38</v>
      </c>
      <c r="Y121" s="117" t="s">
        <v>8</v>
      </c>
      <c r="Z121" s="22"/>
      <c r="AA121" s="117" t="s">
        <v>108</v>
      </c>
      <c r="AB121" s="117" t="s">
        <v>109</v>
      </c>
      <c r="AC121" s="117" t="s">
        <v>110</v>
      </c>
      <c r="AD121" s="117" t="s">
        <v>82</v>
      </c>
      <c r="AE121" s="117" t="s">
        <v>76</v>
      </c>
      <c r="AF121" s="117" t="s">
        <v>88</v>
      </c>
      <c r="AI121" s="22"/>
      <c r="AJ121" s="117" t="s">
        <v>101</v>
      </c>
      <c r="AK121" s="117" t="s">
        <v>102</v>
      </c>
      <c r="AL121" s="117" t="s">
        <v>206</v>
      </c>
      <c r="AM121" s="117" t="s">
        <v>213</v>
      </c>
      <c r="AS121" s="119" t="str">
        <f>IF(O121=AI121,"NG",IF(AND(O121="",Z121="レ"),"NG","OK"))</f>
        <v>NG</v>
      </c>
      <c r="AT121" s="119" t="str">
        <f>IF(AS121="NG","指摘のあり・なしを正しく入力してください。","")</f>
        <v>指摘のあり・なしを正しく入力してください。</v>
      </c>
    </row>
    <row r="122" spans="1:46" ht="16.5" customHeight="1">
      <c r="B122" s="117" t="s">
        <v>59</v>
      </c>
      <c r="C122" s="117" t="s">
        <v>60</v>
      </c>
      <c r="D122" s="117" t="s">
        <v>61</v>
      </c>
      <c r="E122" s="117" t="s">
        <v>101</v>
      </c>
      <c r="F122" s="117" t="s">
        <v>102</v>
      </c>
      <c r="G122" s="117" t="s">
        <v>27</v>
      </c>
      <c r="H122" s="117" t="s">
        <v>103</v>
      </c>
      <c r="I122" s="117" t="s">
        <v>104</v>
      </c>
      <c r="J122" s="117" t="s">
        <v>52</v>
      </c>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T122" s="119" t="str">
        <f>IF(AS121="NG","※既存不適格に☑を入れた場合は、要是正の指摘ありにも☑を入れてください。","")</f>
        <v>※既存不適格に☑を入れた場合は、要是正の指摘ありにも☑を入れてください。</v>
      </c>
    </row>
    <row r="123" spans="1:46" ht="16.5" customHeight="1">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c r="AH123" s="200"/>
      <c r="AI123" s="200"/>
      <c r="AJ123" s="200"/>
      <c r="AK123" s="200"/>
      <c r="AL123" s="200"/>
      <c r="AM123" s="200"/>
      <c r="AN123" s="200"/>
      <c r="AO123" s="200"/>
      <c r="AS123" s="119" t="str">
        <f>IF(AND(O121="レ",M122=""),"NG","OK")</f>
        <v>OK</v>
      </c>
      <c r="AT123" s="119" t="str">
        <f>IF(AS123="NG","要是正の指摘がありますが、指摘の概要に記載がありません","")</f>
        <v/>
      </c>
    </row>
    <row r="124" spans="1:46" ht="16.5" customHeight="1">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c r="AH124" s="200"/>
      <c r="AI124" s="200"/>
      <c r="AJ124" s="200"/>
      <c r="AK124" s="200"/>
      <c r="AL124" s="200"/>
      <c r="AM124" s="200"/>
      <c r="AN124" s="200"/>
      <c r="AO124" s="200"/>
    </row>
    <row r="125" spans="1:46" ht="16.5" customHeight="1">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row>
    <row r="126" spans="1:46" ht="16.5" customHeight="1">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0"/>
      <c r="AK126" s="200"/>
      <c r="AL126" s="200"/>
      <c r="AM126" s="200"/>
      <c r="AN126" s="200"/>
      <c r="AO126" s="200"/>
    </row>
    <row r="127" spans="1:46" ht="16.5" customHeight="1">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c r="AO127" s="200"/>
    </row>
    <row r="128" spans="1:46" ht="16.5" customHeight="1">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0"/>
      <c r="AJ128" s="200"/>
      <c r="AK128" s="200"/>
      <c r="AL128" s="200"/>
      <c r="AM128" s="200"/>
      <c r="AN128" s="200"/>
      <c r="AO128" s="200"/>
      <c r="AS128" s="119" t="str">
        <f>IF(AND(O121="レ",AI130="レ"),"NG","OK")</f>
        <v>OK</v>
      </c>
      <c r="AT128" s="119" t="str">
        <f>IF(AS128="NG","要是正の指摘（既存不適格を除く）がある場合は、改善予定をご検討の上提出してください。","")</f>
        <v/>
      </c>
    </row>
    <row r="129" spans="1:97" ht="2.25" customHeight="1"/>
    <row r="130" spans="1:97" ht="12.75" customHeight="1">
      <c r="B130" s="117" t="s">
        <v>59</v>
      </c>
      <c r="C130" s="117" t="s">
        <v>62</v>
      </c>
      <c r="D130" s="117" t="s">
        <v>61</v>
      </c>
      <c r="E130" s="117" t="s">
        <v>167</v>
      </c>
      <c r="F130" s="117" t="s">
        <v>112</v>
      </c>
      <c r="G130" s="117" t="s">
        <v>113</v>
      </c>
      <c r="H130" s="117" t="s">
        <v>12</v>
      </c>
      <c r="I130" s="117" t="s">
        <v>27</v>
      </c>
      <c r="J130" s="117" t="s">
        <v>51</v>
      </c>
      <c r="K130" s="117" t="s">
        <v>114</v>
      </c>
      <c r="L130" s="117" t="s">
        <v>52</v>
      </c>
      <c r="O130" s="22"/>
      <c r="P130" s="117" t="s">
        <v>147</v>
      </c>
      <c r="R130" s="117" t="s">
        <v>8</v>
      </c>
      <c r="S130" s="155" t="s">
        <v>400</v>
      </c>
      <c r="T130" s="155"/>
      <c r="U130" s="163"/>
      <c r="V130" s="163"/>
      <c r="W130" s="117" t="s">
        <v>44</v>
      </c>
      <c r="X130" s="157"/>
      <c r="Y130" s="157"/>
      <c r="Z130" s="117" t="s">
        <v>45</v>
      </c>
      <c r="AA130" s="117" t="s">
        <v>98</v>
      </c>
      <c r="AB130" s="117" t="s">
        <v>167</v>
      </c>
      <c r="AC130" s="117" t="s">
        <v>112</v>
      </c>
      <c r="AD130" s="117" t="s">
        <v>113</v>
      </c>
      <c r="AE130" s="117" t="s">
        <v>12</v>
      </c>
      <c r="AF130" s="117" t="s">
        <v>88</v>
      </c>
      <c r="AI130" s="22"/>
      <c r="AJ130" s="117" t="s">
        <v>114</v>
      </c>
      <c r="BP130" s="143"/>
    </row>
    <row r="131" spans="1:97" ht="2.25" customHeight="1"/>
    <row r="132" spans="1:97" ht="1.5" customHeight="1">
      <c r="A132" s="125"/>
      <c r="B132" s="125"/>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row>
    <row r="133" spans="1:97" ht="1.5" customHeight="1">
      <c r="AQ133" s="124"/>
    </row>
    <row r="134" spans="1:97" ht="12.75" customHeight="1">
      <c r="A134" s="117" t="s">
        <v>59</v>
      </c>
      <c r="B134" s="117">
        <v>7</v>
      </c>
      <c r="C134" s="117" t="s">
        <v>61</v>
      </c>
      <c r="D134" s="117" t="s">
        <v>305</v>
      </c>
      <c r="E134" s="117" t="s">
        <v>307</v>
      </c>
      <c r="F134" s="117" t="s">
        <v>160</v>
      </c>
      <c r="G134" s="117" t="s">
        <v>142</v>
      </c>
      <c r="H134" s="117" t="s">
        <v>27</v>
      </c>
      <c r="I134" s="117" t="s">
        <v>110</v>
      </c>
      <c r="J134" s="117" t="s">
        <v>169</v>
      </c>
      <c r="K134" s="117" t="s">
        <v>182</v>
      </c>
      <c r="L134" s="117" t="s">
        <v>27</v>
      </c>
      <c r="M134" s="117" t="s">
        <v>183</v>
      </c>
      <c r="N134" s="117" t="s">
        <v>184</v>
      </c>
      <c r="O134" s="117" t="s">
        <v>143</v>
      </c>
      <c r="P134" s="117" t="s">
        <v>144</v>
      </c>
      <c r="Q134" s="117" t="s">
        <v>52</v>
      </c>
    </row>
    <row r="135" spans="1:97" ht="12.75" customHeight="1">
      <c r="B135" s="117" t="s">
        <v>59</v>
      </c>
      <c r="C135" s="117" t="s">
        <v>196</v>
      </c>
      <c r="D135" s="117" t="s">
        <v>61</v>
      </c>
      <c r="E135" s="117" t="s">
        <v>110</v>
      </c>
      <c r="F135" s="155" t="s">
        <v>169</v>
      </c>
      <c r="G135" s="155"/>
      <c r="H135" s="155"/>
      <c r="I135" s="117" t="s">
        <v>182</v>
      </c>
      <c r="J135" s="117" t="s">
        <v>52</v>
      </c>
      <c r="L135" s="22"/>
      <c r="M135" s="117" t="s">
        <v>147</v>
      </c>
      <c r="Q135" s="22"/>
      <c r="R135" s="117" t="s">
        <v>114</v>
      </c>
      <c r="T135" s="116"/>
      <c r="AS135" s="119" t="str">
        <f>IF(AND(L135="",Q135=""),"NG","")</f>
        <v>NG</v>
      </c>
      <c r="AT135" s="119" t="str">
        <f>IF(AS135="NG","不具合の有無を正しく入力してください。","")</f>
        <v>不具合の有無を正しく入力してください。</v>
      </c>
    </row>
    <row r="136" spans="1:97" ht="2.25" customHeight="1"/>
    <row r="137" spans="1:97" ht="12.75" customHeight="1">
      <c r="B137" s="117" t="s">
        <v>59</v>
      </c>
      <c r="C137" s="117" t="s">
        <v>60</v>
      </c>
      <c r="D137" s="117" t="s">
        <v>61</v>
      </c>
      <c r="E137" s="117" t="s">
        <v>110</v>
      </c>
      <c r="F137" s="117" t="s">
        <v>169</v>
      </c>
      <c r="G137" s="117" t="s">
        <v>182</v>
      </c>
      <c r="H137" s="117" t="s">
        <v>31</v>
      </c>
      <c r="I137" s="117" t="s">
        <v>81</v>
      </c>
      <c r="J137" s="117" t="s">
        <v>52</v>
      </c>
      <c r="L137" s="22"/>
      <c r="M137" s="117" t="s">
        <v>147</v>
      </c>
      <c r="Q137" s="22"/>
      <c r="R137" s="117" t="s">
        <v>114</v>
      </c>
      <c r="AS137" s="119" t="str">
        <f>IF(AND(L137="",Q137=""),"NG","")</f>
        <v>NG</v>
      </c>
      <c r="AT137" s="119" t="str">
        <f>IF(AS137="NG","不具合記録の有無を正しく入力してください","")</f>
        <v>不具合記録の有無を正しく入力してください</v>
      </c>
      <c r="BQ137" s="118"/>
      <c r="BR137" s="118"/>
      <c r="BS137" s="118"/>
      <c r="BT137" s="118"/>
      <c r="BU137" s="118"/>
      <c r="BV137" s="118"/>
      <c r="BW137" s="118"/>
      <c r="BX137" s="118"/>
      <c r="BY137" s="118"/>
      <c r="BZ137" s="118"/>
      <c r="CA137" s="118"/>
      <c r="CB137" s="118"/>
      <c r="CC137" s="118"/>
      <c r="CD137" s="118"/>
      <c r="CE137" s="118"/>
      <c r="CF137" s="118"/>
      <c r="CG137" s="118"/>
      <c r="CH137" s="118"/>
      <c r="CI137" s="118"/>
      <c r="CJ137" s="118"/>
      <c r="CK137" s="118"/>
      <c r="CL137" s="118"/>
      <c r="CM137" s="118"/>
      <c r="CN137" s="118"/>
      <c r="CO137" s="118"/>
      <c r="CP137" s="118"/>
      <c r="CQ137" s="118"/>
      <c r="CR137" s="118"/>
      <c r="CS137" s="118"/>
    </row>
    <row r="138" spans="1:97" ht="2.25" customHeight="1">
      <c r="BQ138" s="118"/>
      <c r="BR138" s="118"/>
      <c r="BS138" s="118"/>
      <c r="BT138" s="118"/>
      <c r="BU138" s="118"/>
      <c r="BV138" s="118"/>
      <c r="BW138" s="118"/>
      <c r="BX138" s="118"/>
      <c r="BY138" s="118"/>
      <c r="BZ138" s="118"/>
      <c r="CA138" s="118"/>
      <c r="CB138" s="118"/>
      <c r="CC138" s="118"/>
      <c r="CD138" s="118"/>
      <c r="CE138" s="118"/>
      <c r="CF138" s="118"/>
      <c r="CG138" s="118"/>
      <c r="CH138" s="118"/>
      <c r="CI138" s="118"/>
      <c r="CJ138" s="118"/>
      <c r="CK138" s="118"/>
      <c r="CL138" s="118"/>
      <c r="CM138" s="118"/>
      <c r="CN138" s="118"/>
      <c r="CO138" s="118"/>
      <c r="CP138" s="118"/>
      <c r="CQ138" s="118"/>
      <c r="CR138" s="118"/>
      <c r="CS138" s="118"/>
    </row>
    <row r="139" spans="1:97" ht="12.75" customHeight="1">
      <c r="B139" s="117" t="s">
        <v>59</v>
      </c>
      <c r="C139" s="117" t="s">
        <v>62</v>
      </c>
      <c r="D139" s="117" t="s">
        <v>61</v>
      </c>
      <c r="E139" s="117" t="s">
        <v>167</v>
      </c>
      <c r="F139" s="117" t="s">
        <v>112</v>
      </c>
      <c r="G139" s="117" t="s">
        <v>27</v>
      </c>
      <c r="H139" s="117" t="s">
        <v>143</v>
      </c>
      <c r="I139" s="117" t="s">
        <v>144</v>
      </c>
      <c r="J139" s="117" t="s">
        <v>52</v>
      </c>
      <c r="L139" s="22"/>
      <c r="M139" s="117" t="s">
        <v>34</v>
      </c>
      <c r="N139" s="117" t="s">
        <v>162</v>
      </c>
      <c r="O139" s="117" t="s">
        <v>150</v>
      </c>
      <c r="Q139" s="22"/>
      <c r="R139" s="117" t="s">
        <v>167</v>
      </c>
      <c r="S139" s="117" t="s">
        <v>112</v>
      </c>
      <c r="T139" s="117" t="s">
        <v>113</v>
      </c>
      <c r="U139" s="117" t="s">
        <v>12</v>
      </c>
      <c r="V139" s="117" t="s">
        <v>8</v>
      </c>
      <c r="W139" s="155" t="s">
        <v>386</v>
      </c>
      <c r="X139" s="155"/>
      <c r="Y139" s="163"/>
      <c r="Z139" s="163"/>
      <c r="AA139" s="117" t="s">
        <v>44</v>
      </c>
      <c r="AB139" s="157"/>
      <c r="AC139" s="157"/>
      <c r="AD139" s="117" t="s">
        <v>45</v>
      </c>
      <c r="AE139" s="117" t="s">
        <v>98</v>
      </c>
      <c r="AF139" s="117" t="s">
        <v>167</v>
      </c>
      <c r="AG139" s="117" t="s">
        <v>112</v>
      </c>
      <c r="AH139" s="117" t="s">
        <v>113</v>
      </c>
      <c r="AI139" s="117" t="s">
        <v>12</v>
      </c>
      <c r="AJ139" s="117" t="s">
        <v>88</v>
      </c>
      <c r="AL139" s="22"/>
      <c r="AM139" s="117" t="s">
        <v>113</v>
      </c>
      <c r="AN139" s="117" t="s">
        <v>12</v>
      </c>
      <c r="AO139" s="117" t="s">
        <v>206</v>
      </c>
      <c r="AP139" s="117" t="s">
        <v>213</v>
      </c>
      <c r="BQ139" s="118"/>
      <c r="BR139" s="118"/>
      <c r="BS139" s="118"/>
      <c r="BT139" s="118"/>
      <c r="BU139" s="118"/>
      <c r="BV139" s="118"/>
      <c r="BW139" s="118"/>
      <c r="BX139" s="118"/>
      <c r="BY139" s="118"/>
      <c r="BZ139" s="118"/>
      <c r="CA139" s="118"/>
      <c r="CB139" s="118"/>
      <c r="CC139" s="118"/>
      <c r="CD139" s="118"/>
      <c r="CE139" s="118"/>
      <c r="CF139" s="118"/>
      <c r="CG139" s="118"/>
      <c r="CH139" s="118"/>
      <c r="CI139" s="118"/>
      <c r="CJ139" s="118"/>
      <c r="CK139" s="118"/>
      <c r="CL139" s="118"/>
      <c r="CM139" s="118"/>
      <c r="CN139" s="118"/>
      <c r="CO139" s="118"/>
      <c r="CP139" s="118"/>
      <c r="CQ139" s="118"/>
      <c r="CR139" s="118"/>
      <c r="CS139" s="118"/>
    </row>
    <row r="140" spans="1:97" ht="2.25" customHeight="1"/>
    <row r="141" spans="1:97" ht="1.5" customHeight="1">
      <c r="A141" s="125"/>
      <c r="B141" s="125"/>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row>
    <row r="142" spans="1:97" ht="1.5" customHeight="1">
      <c r="AQ142" s="124"/>
    </row>
    <row r="143" spans="1:97" ht="12.75" customHeight="1">
      <c r="A143" s="117" t="s">
        <v>59</v>
      </c>
      <c r="B143" s="117">
        <v>8</v>
      </c>
      <c r="C143" s="117" t="s">
        <v>61</v>
      </c>
      <c r="D143" s="117" t="s">
        <v>142</v>
      </c>
      <c r="F143" s="117" t="s">
        <v>159</v>
      </c>
      <c r="G143" s="117" t="s">
        <v>52</v>
      </c>
      <c r="AT143" s="119" t="str">
        <f>IF(AND(L135="レ",AL139="レ"),"不具合有で改善の状況が予定なしの場合は、理由を下欄に記載（概要書に転記されます）","")</f>
        <v/>
      </c>
    </row>
    <row r="144" spans="1:97" ht="12.75" customHeight="1">
      <c r="B144" s="201"/>
      <c r="C144" s="201"/>
      <c r="D144" s="201"/>
      <c r="E144" s="201"/>
      <c r="F144" s="201"/>
      <c r="G144" s="201"/>
      <c r="H144" s="201"/>
      <c r="I144" s="201"/>
      <c r="J144" s="201"/>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201"/>
      <c r="AP144" s="201"/>
      <c r="BB144" s="143" t="str">
        <f>IF(AND(L135="レ",AL139="レ"),"改善予定なしの理由","")</f>
        <v/>
      </c>
      <c r="BC144" s="226"/>
      <c r="BD144" s="227"/>
      <c r="BE144" s="227"/>
      <c r="BF144" s="227"/>
      <c r="BG144" s="227"/>
      <c r="BH144" s="227"/>
      <c r="BI144" s="227"/>
      <c r="BJ144" s="227"/>
      <c r="BK144" s="227"/>
      <c r="BL144" s="227"/>
      <c r="BM144" s="227"/>
      <c r="BN144" s="227"/>
      <c r="BO144" s="227"/>
      <c r="BP144" s="227"/>
      <c r="BQ144" s="227"/>
      <c r="BR144" s="227"/>
      <c r="BS144" s="227"/>
      <c r="BT144" s="227"/>
      <c r="BU144" s="227"/>
      <c r="BV144" s="227"/>
      <c r="BW144" s="227"/>
      <c r="BX144" s="227"/>
      <c r="BY144" s="227"/>
      <c r="BZ144" s="227"/>
      <c r="CA144" s="227"/>
      <c r="CB144" s="227"/>
      <c r="CC144" s="227"/>
      <c r="CD144" s="227"/>
      <c r="CE144" s="227"/>
      <c r="CF144" s="227"/>
      <c r="CG144" s="227"/>
      <c r="CH144" s="227"/>
      <c r="CI144" s="227"/>
      <c r="CJ144" s="227"/>
      <c r="CK144" s="227"/>
      <c r="CL144" s="227"/>
      <c r="CM144" s="227"/>
      <c r="CN144" s="227"/>
      <c r="CO144" s="227"/>
      <c r="CP144" s="227"/>
      <c r="CQ144" s="227"/>
      <c r="CR144" s="227"/>
      <c r="CS144" s="227"/>
    </row>
    <row r="145" spans="1:54" ht="12.75" customHeight="1">
      <c r="B145" s="201"/>
      <c r="C145" s="201"/>
      <c r="D145" s="201"/>
      <c r="E145" s="201"/>
      <c r="F145" s="201"/>
      <c r="G145" s="201"/>
      <c r="H145" s="201"/>
      <c r="I145" s="201"/>
      <c r="J145" s="201"/>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201"/>
      <c r="AP145" s="201"/>
    </row>
    <row r="146" spans="1:54" ht="13.5" customHeight="1">
      <c r="B146" s="201"/>
      <c r="C146" s="201"/>
      <c r="D146" s="201"/>
      <c r="E146" s="201"/>
      <c r="F146" s="201"/>
      <c r="G146" s="201"/>
      <c r="H146" s="201"/>
      <c r="I146" s="201"/>
      <c r="J146" s="201"/>
      <c r="K146" s="201"/>
      <c r="L146" s="201"/>
      <c r="M146" s="201"/>
      <c r="N146" s="201"/>
      <c r="O146" s="201"/>
      <c r="P146" s="201"/>
      <c r="Q146" s="201"/>
      <c r="R146" s="201"/>
      <c r="S146" s="201"/>
      <c r="T146" s="201"/>
      <c r="U146" s="201"/>
      <c r="V146" s="201"/>
      <c r="W146" s="201"/>
      <c r="X146" s="201"/>
      <c r="Y146" s="201"/>
      <c r="Z146" s="201"/>
      <c r="AA146" s="201"/>
      <c r="AB146" s="201"/>
      <c r="AC146" s="201"/>
      <c r="AD146" s="201"/>
      <c r="AE146" s="201"/>
      <c r="AF146" s="201"/>
      <c r="AG146" s="201"/>
      <c r="AH146" s="201"/>
      <c r="AI146" s="201"/>
      <c r="AJ146" s="201"/>
      <c r="AK146" s="201"/>
      <c r="AL146" s="201"/>
      <c r="AM146" s="201"/>
      <c r="AN146" s="201"/>
      <c r="AO146" s="201"/>
      <c r="AP146" s="201"/>
      <c r="BB146" s="143"/>
    </row>
    <row r="147" spans="1:54" ht="3.75" customHeight="1">
      <c r="A147" s="125"/>
      <c r="B147" s="125"/>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row>
    <row r="148" spans="1:54" ht="14.25" customHeight="1">
      <c r="T148" s="144" t="s">
        <v>219</v>
      </c>
      <c r="U148" s="144" t="s">
        <v>0</v>
      </c>
      <c r="V148" s="117" t="s">
        <v>1</v>
      </c>
      <c r="W148" s="117" t="s">
        <v>19</v>
      </c>
      <c r="X148" s="117" t="s">
        <v>220</v>
      </c>
    </row>
    <row r="149" spans="1:54" ht="15" customHeight="1">
      <c r="A149" s="117" t="s">
        <v>305</v>
      </c>
      <c r="B149" s="117" t="s">
        <v>307</v>
      </c>
      <c r="C149" s="117" t="s">
        <v>160</v>
      </c>
      <c r="D149" s="117" t="s">
        <v>142</v>
      </c>
      <c r="E149" s="117" t="s">
        <v>303</v>
      </c>
      <c r="F149" s="117" t="s">
        <v>122</v>
      </c>
      <c r="G149" s="117" t="s">
        <v>279</v>
      </c>
      <c r="H149" s="117" t="s">
        <v>110</v>
      </c>
      <c r="I149" s="117" t="s">
        <v>169</v>
      </c>
      <c r="J149" s="117" t="s">
        <v>170</v>
      </c>
      <c r="K149" s="117" t="s">
        <v>221</v>
      </c>
      <c r="L149" s="117" t="s">
        <v>143</v>
      </c>
      <c r="M149" s="117" t="s">
        <v>144</v>
      </c>
      <c r="P149" s="116"/>
    </row>
    <row r="150" spans="1:54" ht="3.75" customHeight="1">
      <c r="A150" s="125"/>
      <c r="B150" s="125"/>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5"/>
      <c r="AI150" s="125"/>
      <c r="AJ150" s="125"/>
      <c r="AK150" s="125"/>
      <c r="AL150" s="125"/>
      <c r="AM150" s="125"/>
      <c r="AN150" s="125"/>
      <c r="AO150" s="125"/>
      <c r="AP150" s="125"/>
      <c r="AQ150" s="125"/>
    </row>
    <row r="151" spans="1:54" ht="15" customHeight="1">
      <c r="I151" s="116"/>
    </row>
    <row r="152" spans="1:54" ht="15" customHeight="1">
      <c r="A152" s="190" t="s">
        <v>200</v>
      </c>
      <c r="B152" s="191"/>
      <c r="C152" s="191"/>
      <c r="D152" s="191"/>
      <c r="E152" s="192"/>
      <c r="F152" s="145"/>
      <c r="G152" s="124"/>
      <c r="H152" s="124"/>
      <c r="I152" s="124"/>
      <c r="J152" s="124"/>
      <c r="K152" s="124"/>
      <c r="L152" s="124"/>
      <c r="M152" s="124"/>
      <c r="N152" s="124"/>
      <c r="O152" s="132"/>
      <c r="P152" s="145"/>
      <c r="Q152" s="124"/>
      <c r="R152" s="124"/>
      <c r="S152" s="124"/>
      <c r="T152" s="124"/>
      <c r="U152" s="124"/>
      <c r="V152" s="124"/>
      <c r="W152" s="124"/>
      <c r="X152" s="124"/>
      <c r="Y152" s="124"/>
      <c r="Z152" s="132"/>
      <c r="AA152" s="190" t="s">
        <v>198</v>
      </c>
      <c r="AB152" s="191"/>
      <c r="AC152" s="191"/>
      <c r="AD152" s="191"/>
      <c r="AE152" s="191"/>
      <c r="AF152" s="192"/>
      <c r="AG152" s="145"/>
      <c r="AH152" s="124"/>
      <c r="AI152" s="124"/>
      <c r="AJ152" s="124"/>
      <c r="AK152" s="124"/>
      <c r="AL152" s="124"/>
      <c r="AM152" s="124"/>
      <c r="AN152" s="124"/>
      <c r="AO152" s="124"/>
      <c r="AP152" s="124"/>
      <c r="AQ152" s="132"/>
    </row>
    <row r="153" spans="1:54" ht="15" customHeight="1">
      <c r="A153" s="193"/>
      <c r="B153" s="155"/>
      <c r="C153" s="155"/>
      <c r="D153" s="155"/>
      <c r="E153" s="194"/>
      <c r="F153" s="135"/>
      <c r="H153" s="117" t="s">
        <v>110</v>
      </c>
      <c r="I153" s="117" t="s">
        <v>169</v>
      </c>
      <c r="J153" s="117" t="s">
        <v>170</v>
      </c>
      <c r="K153" s="117" t="s">
        <v>197</v>
      </c>
      <c r="L153" s="117" t="s">
        <v>103</v>
      </c>
      <c r="M153" s="117" t="s">
        <v>104</v>
      </c>
      <c r="O153" s="146"/>
      <c r="P153" s="135"/>
      <c r="R153" s="117" t="s">
        <v>171</v>
      </c>
      <c r="S153" s="117" t="s">
        <v>254</v>
      </c>
      <c r="T153" s="117" t="s">
        <v>255</v>
      </c>
      <c r="U153" s="117" t="s">
        <v>256</v>
      </c>
      <c r="V153" s="117" t="s">
        <v>238</v>
      </c>
      <c r="W153" s="117" t="s">
        <v>172</v>
      </c>
      <c r="X153" s="117" t="s">
        <v>173</v>
      </c>
      <c r="Z153" s="146"/>
      <c r="AA153" s="193"/>
      <c r="AB153" s="155"/>
      <c r="AC153" s="155"/>
      <c r="AD153" s="155"/>
      <c r="AE153" s="155"/>
      <c r="AF153" s="194"/>
      <c r="AG153" s="193" t="s">
        <v>332</v>
      </c>
      <c r="AH153" s="155"/>
      <c r="AI153" s="155"/>
      <c r="AJ153" s="155"/>
      <c r="AK153" s="155"/>
      <c r="AL153" s="155"/>
      <c r="AM153" s="155"/>
      <c r="AN153" s="155"/>
      <c r="AO153" s="155"/>
      <c r="AP153" s="155"/>
      <c r="AQ153" s="194"/>
    </row>
    <row r="154" spans="1:54" ht="15" customHeight="1">
      <c r="A154" s="195"/>
      <c r="B154" s="196"/>
      <c r="C154" s="196"/>
      <c r="D154" s="196"/>
      <c r="E154" s="197"/>
      <c r="F154" s="133"/>
      <c r="G154" s="125"/>
      <c r="H154" s="125"/>
      <c r="I154" s="125"/>
      <c r="J154" s="125"/>
      <c r="K154" s="125"/>
      <c r="L154" s="125"/>
      <c r="M154" s="125"/>
      <c r="N154" s="125"/>
      <c r="O154" s="134"/>
      <c r="P154" s="133"/>
      <c r="Q154" s="125"/>
      <c r="R154" s="125"/>
      <c r="S154" s="125"/>
      <c r="T154" s="125"/>
      <c r="U154" s="125"/>
      <c r="V154" s="125"/>
      <c r="W154" s="125"/>
      <c r="X154" s="125"/>
      <c r="Y154" s="125"/>
      <c r="Z154" s="134"/>
      <c r="AA154" s="195"/>
      <c r="AB154" s="196"/>
      <c r="AC154" s="196"/>
      <c r="AD154" s="196"/>
      <c r="AE154" s="196"/>
      <c r="AF154" s="197"/>
      <c r="AG154" s="133"/>
      <c r="AH154" s="125"/>
      <c r="AI154" s="125"/>
      <c r="AJ154" s="125"/>
      <c r="AK154" s="125"/>
      <c r="AL154" s="125"/>
      <c r="AM154" s="125"/>
      <c r="AN154" s="125"/>
      <c r="AO154" s="125"/>
      <c r="AP154" s="125"/>
      <c r="AQ154" s="134"/>
    </row>
    <row r="155" spans="1:54" ht="15" customHeight="1">
      <c r="A155" s="210"/>
      <c r="B155" s="211"/>
      <c r="C155" s="211"/>
      <c r="D155" s="211"/>
      <c r="E155" s="212"/>
      <c r="F155" s="210"/>
      <c r="G155" s="211"/>
      <c r="H155" s="211"/>
      <c r="I155" s="211"/>
      <c r="J155" s="211"/>
      <c r="K155" s="211"/>
      <c r="L155" s="211"/>
      <c r="M155" s="211"/>
      <c r="N155" s="211"/>
      <c r="O155" s="212"/>
      <c r="P155" s="210"/>
      <c r="Q155" s="211"/>
      <c r="R155" s="211"/>
      <c r="S155" s="211"/>
      <c r="T155" s="211"/>
      <c r="U155" s="211"/>
      <c r="V155" s="211"/>
      <c r="W155" s="211"/>
      <c r="X155" s="211"/>
      <c r="Y155" s="211"/>
      <c r="Z155" s="212"/>
      <c r="AA155" s="210"/>
      <c r="AB155" s="211"/>
      <c r="AC155" s="211"/>
      <c r="AD155" s="211"/>
      <c r="AE155" s="211"/>
      <c r="AF155" s="212"/>
      <c r="AG155" s="210"/>
      <c r="AH155" s="211"/>
      <c r="AI155" s="211"/>
      <c r="AJ155" s="211"/>
      <c r="AK155" s="211"/>
      <c r="AL155" s="211"/>
      <c r="AM155" s="211"/>
      <c r="AN155" s="211"/>
      <c r="AO155" s="211"/>
      <c r="AP155" s="211"/>
      <c r="AQ155" s="212"/>
    </row>
    <row r="156" spans="1:54" ht="15" customHeight="1">
      <c r="A156" s="213"/>
      <c r="B156" s="214"/>
      <c r="C156" s="214"/>
      <c r="D156" s="214"/>
      <c r="E156" s="215"/>
      <c r="F156" s="213"/>
      <c r="G156" s="214"/>
      <c r="H156" s="214"/>
      <c r="I156" s="214"/>
      <c r="J156" s="214"/>
      <c r="K156" s="214"/>
      <c r="L156" s="214"/>
      <c r="M156" s="214"/>
      <c r="N156" s="214"/>
      <c r="O156" s="215"/>
      <c r="P156" s="213"/>
      <c r="Q156" s="214"/>
      <c r="R156" s="214"/>
      <c r="S156" s="214"/>
      <c r="T156" s="214"/>
      <c r="U156" s="214"/>
      <c r="V156" s="214"/>
      <c r="W156" s="214"/>
      <c r="X156" s="214"/>
      <c r="Y156" s="214"/>
      <c r="Z156" s="215"/>
      <c r="AA156" s="213"/>
      <c r="AB156" s="214"/>
      <c r="AC156" s="214"/>
      <c r="AD156" s="214"/>
      <c r="AE156" s="214"/>
      <c r="AF156" s="215"/>
      <c r="AG156" s="213"/>
      <c r="AH156" s="214"/>
      <c r="AI156" s="214"/>
      <c r="AJ156" s="214"/>
      <c r="AK156" s="214"/>
      <c r="AL156" s="214"/>
      <c r="AM156" s="214"/>
      <c r="AN156" s="214"/>
      <c r="AO156" s="214"/>
      <c r="AP156" s="214"/>
      <c r="AQ156" s="215"/>
    </row>
    <row r="157" spans="1:54" ht="15" customHeight="1">
      <c r="A157" s="216"/>
      <c r="B157" s="217"/>
      <c r="C157" s="217"/>
      <c r="D157" s="217"/>
      <c r="E157" s="218"/>
      <c r="F157" s="216"/>
      <c r="G157" s="217"/>
      <c r="H157" s="217"/>
      <c r="I157" s="217"/>
      <c r="J157" s="217"/>
      <c r="K157" s="217"/>
      <c r="L157" s="217"/>
      <c r="M157" s="217"/>
      <c r="N157" s="217"/>
      <c r="O157" s="218"/>
      <c r="P157" s="216"/>
      <c r="Q157" s="217"/>
      <c r="R157" s="217"/>
      <c r="S157" s="217"/>
      <c r="T157" s="217"/>
      <c r="U157" s="217"/>
      <c r="V157" s="217"/>
      <c r="W157" s="217"/>
      <c r="X157" s="217"/>
      <c r="Y157" s="217"/>
      <c r="Z157" s="218"/>
      <c r="AA157" s="216"/>
      <c r="AB157" s="217"/>
      <c r="AC157" s="217"/>
      <c r="AD157" s="217"/>
      <c r="AE157" s="217"/>
      <c r="AF157" s="218"/>
      <c r="AG157" s="216"/>
      <c r="AH157" s="217"/>
      <c r="AI157" s="217"/>
      <c r="AJ157" s="217"/>
      <c r="AK157" s="217"/>
      <c r="AL157" s="217"/>
      <c r="AM157" s="217"/>
      <c r="AN157" s="217"/>
      <c r="AO157" s="217"/>
      <c r="AP157" s="217"/>
      <c r="AQ157" s="218"/>
    </row>
    <row r="158" spans="1:54" ht="15" customHeight="1">
      <c r="A158" s="202"/>
      <c r="B158" s="203"/>
      <c r="C158" s="203"/>
      <c r="D158" s="203"/>
      <c r="E158" s="204"/>
      <c r="F158" s="202"/>
      <c r="G158" s="203"/>
      <c r="H158" s="203"/>
      <c r="I158" s="203"/>
      <c r="J158" s="203"/>
      <c r="K158" s="203"/>
      <c r="L158" s="203"/>
      <c r="M158" s="203"/>
      <c r="N158" s="203"/>
      <c r="O158" s="204"/>
      <c r="P158" s="202"/>
      <c r="Q158" s="203"/>
      <c r="R158" s="203"/>
      <c r="S158" s="203"/>
      <c r="T158" s="203"/>
      <c r="U158" s="203"/>
      <c r="V158" s="203"/>
      <c r="W158" s="203"/>
      <c r="X158" s="203"/>
      <c r="Y158" s="203"/>
      <c r="Z158" s="204"/>
      <c r="AA158" s="202"/>
      <c r="AB158" s="203"/>
      <c r="AC158" s="203"/>
      <c r="AD158" s="203"/>
      <c r="AE158" s="203"/>
      <c r="AF158" s="204"/>
      <c r="AG158" s="202"/>
      <c r="AH158" s="203"/>
      <c r="AI158" s="203"/>
      <c r="AJ158" s="203"/>
      <c r="AK158" s="203"/>
      <c r="AL158" s="203"/>
      <c r="AM158" s="203"/>
      <c r="AN158" s="203"/>
      <c r="AO158" s="203"/>
      <c r="AP158" s="203"/>
      <c r="AQ158" s="204"/>
    </row>
    <row r="159" spans="1:54" ht="15" customHeight="1">
      <c r="A159" s="205"/>
      <c r="B159" s="164"/>
      <c r="C159" s="164"/>
      <c r="D159" s="164"/>
      <c r="E159" s="206"/>
      <c r="F159" s="205"/>
      <c r="G159" s="164"/>
      <c r="H159" s="164"/>
      <c r="I159" s="164"/>
      <c r="J159" s="164"/>
      <c r="K159" s="164"/>
      <c r="L159" s="164"/>
      <c r="M159" s="164"/>
      <c r="N159" s="164"/>
      <c r="O159" s="206"/>
      <c r="P159" s="205"/>
      <c r="Q159" s="164"/>
      <c r="R159" s="164"/>
      <c r="S159" s="164"/>
      <c r="T159" s="164"/>
      <c r="U159" s="164"/>
      <c r="V159" s="164"/>
      <c r="W159" s="164"/>
      <c r="X159" s="164"/>
      <c r="Y159" s="164"/>
      <c r="Z159" s="206"/>
      <c r="AA159" s="205"/>
      <c r="AB159" s="164"/>
      <c r="AC159" s="164"/>
      <c r="AD159" s="164"/>
      <c r="AE159" s="164"/>
      <c r="AF159" s="206"/>
      <c r="AG159" s="205"/>
      <c r="AH159" s="164"/>
      <c r="AI159" s="164"/>
      <c r="AJ159" s="164"/>
      <c r="AK159" s="164"/>
      <c r="AL159" s="164"/>
      <c r="AM159" s="164"/>
      <c r="AN159" s="164"/>
      <c r="AO159" s="164"/>
      <c r="AP159" s="164"/>
      <c r="AQ159" s="206"/>
    </row>
    <row r="160" spans="1:54" ht="15" customHeight="1">
      <c r="A160" s="207"/>
      <c r="B160" s="208"/>
      <c r="C160" s="208"/>
      <c r="D160" s="208"/>
      <c r="E160" s="209"/>
      <c r="F160" s="207"/>
      <c r="G160" s="208"/>
      <c r="H160" s="208"/>
      <c r="I160" s="208"/>
      <c r="J160" s="208"/>
      <c r="K160" s="208"/>
      <c r="L160" s="208"/>
      <c r="M160" s="208"/>
      <c r="N160" s="208"/>
      <c r="O160" s="209"/>
      <c r="P160" s="207"/>
      <c r="Q160" s="208"/>
      <c r="R160" s="208"/>
      <c r="S160" s="208"/>
      <c r="T160" s="208"/>
      <c r="U160" s="208"/>
      <c r="V160" s="208"/>
      <c r="W160" s="208"/>
      <c r="X160" s="208"/>
      <c r="Y160" s="208"/>
      <c r="Z160" s="209"/>
      <c r="AA160" s="207"/>
      <c r="AB160" s="208"/>
      <c r="AC160" s="208"/>
      <c r="AD160" s="208"/>
      <c r="AE160" s="208"/>
      <c r="AF160" s="209"/>
      <c r="AG160" s="207"/>
      <c r="AH160" s="208"/>
      <c r="AI160" s="208"/>
      <c r="AJ160" s="208"/>
      <c r="AK160" s="208"/>
      <c r="AL160" s="208"/>
      <c r="AM160" s="208"/>
      <c r="AN160" s="208"/>
      <c r="AO160" s="208"/>
      <c r="AP160" s="208"/>
      <c r="AQ160" s="209"/>
    </row>
    <row r="161" spans="1:43" ht="15" customHeight="1">
      <c r="A161" s="202"/>
      <c r="B161" s="203"/>
      <c r="C161" s="203"/>
      <c r="D161" s="203"/>
      <c r="E161" s="204"/>
      <c r="F161" s="202"/>
      <c r="G161" s="203"/>
      <c r="H161" s="203"/>
      <c r="I161" s="203"/>
      <c r="J161" s="203"/>
      <c r="K161" s="203"/>
      <c r="L161" s="203"/>
      <c r="M161" s="203"/>
      <c r="N161" s="203"/>
      <c r="O161" s="204"/>
      <c r="P161" s="202"/>
      <c r="Q161" s="203"/>
      <c r="R161" s="203"/>
      <c r="S161" s="203"/>
      <c r="T161" s="203"/>
      <c r="U161" s="203"/>
      <c r="V161" s="203"/>
      <c r="W161" s="203"/>
      <c r="X161" s="203"/>
      <c r="Y161" s="203"/>
      <c r="Z161" s="204"/>
      <c r="AA161" s="202"/>
      <c r="AB161" s="203"/>
      <c r="AC161" s="203"/>
      <c r="AD161" s="203"/>
      <c r="AE161" s="203"/>
      <c r="AF161" s="204"/>
      <c r="AG161" s="202"/>
      <c r="AH161" s="203"/>
      <c r="AI161" s="203"/>
      <c r="AJ161" s="203"/>
      <c r="AK161" s="203"/>
      <c r="AL161" s="203"/>
      <c r="AM161" s="203"/>
      <c r="AN161" s="203"/>
      <c r="AO161" s="203"/>
      <c r="AP161" s="203"/>
      <c r="AQ161" s="204"/>
    </row>
    <row r="162" spans="1:43" ht="15" customHeight="1">
      <c r="A162" s="205"/>
      <c r="B162" s="164"/>
      <c r="C162" s="164"/>
      <c r="D162" s="164"/>
      <c r="E162" s="206"/>
      <c r="F162" s="205"/>
      <c r="G162" s="164"/>
      <c r="H162" s="164"/>
      <c r="I162" s="164"/>
      <c r="J162" s="164"/>
      <c r="K162" s="164"/>
      <c r="L162" s="164"/>
      <c r="M162" s="164"/>
      <c r="N162" s="164"/>
      <c r="O162" s="206"/>
      <c r="P162" s="205"/>
      <c r="Q162" s="164"/>
      <c r="R162" s="164"/>
      <c r="S162" s="164"/>
      <c r="T162" s="164"/>
      <c r="U162" s="164"/>
      <c r="V162" s="164"/>
      <c r="W162" s="164"/>
      <c r="X162" s="164"/>
      <c r="Y162" s="164"/>
      <c r="Z162" s="206"/>
      <c r="AA162" s="205"/>
      <c r="AB162" s="164"/>
      <c r="AC162" s="164"/>
      <c r="AD162" s="164"/>
      <c r="AE162" s="164"/>
      <c r="AF162" s="206"/>
      <c r="AG162" s="205"/>
      <c r="AH162" s="164"/>
      <c r="AI162" s="164"/>
      <c r="AJ162" s="164"/>
      <c r="AK162" s="164"/>
      <c r="AL162" s="164"/>
      <c r="AM162" s="164"/>
      <c r="AN162" s="164"/>
      <c r="AO162" s="164"/>
      <c r="AP162" s="164"/>
      <c r="AQ162" s="206"/>
    </row>
    <row r="163" spans="1:43" ht="15" customHeight="1">
      <c r="A163" s="207"/>
      <c r="B163" s="208"/>
      <c r="C163" s="208"/>
      <c r="D163" s="208"/>
      <c r="E163" s="209"/>
      <c r="F163" s="207"/>
      <c r="G163" s="208"/>
      <c r="H163" s="208"/>
      <c r="I163" s="208"/>
      <c r="J163" s="208"/>
      <c r="K163" s="208"/>
      <c r="L163" s="208"/>
      <c r="M163" s="208"/>
      <c r="N163" s="208"/>
      <c r="O163" s="209"/>
      <c r="P163" s="207"/>
      <c r="Q163" s="208"/>
      <c r="R163" s="208"/>
      <c r="S163" s="208"/>
      <c r="T163" s="208"/>
      <c r="U163" s="208"/>
      <c r="V163" s="208"/>
      <c r="W163" s="208"/>
      <c r="X163" s="208"/>
      <c r="Y163" s="208"/>
      <c r="Z163" s="209"/>
      <c r="AA163" s="207"/>
      <c r="AB163" s="208"/>
      <c r="AC163" s="208"/>
      <c r="AD163" s="208"/>
      <c r="AE163" s="208"/>
      <c r="AF163" s="209"/>
      <c r="AG163" s="207"/>
      <c r="AH163" s="208"/>
      <c r="AI163" s="208"/>
      <c r="AJ163" s="208"/>
      <c r="AK163" s="208"/>
      <c r="AL163" s="208"/>
      <c r="AM163" s="208"/>
      <c r="AN163" s="208"/>
      <c r="AO163" s="208"/>
      <c r="AP163" s="208"/>
      <c r="AQ163" s="209"/>
    </row>
    <row r="164" spans="1:43" ht="15" customHeight="1">
      <c r="A164" s="202"/>
      <c r="B164" s="203"/>
      <c r="C164" s="203"/>
      <c r="D164" s="203"/>
      <c r="E164" s="204"/>
      <c r="F164" s="202"/>
      <c r="G164" s="203"/>
      <c r="H164" s="203"/>
      <c r="I164" s="203"/>
      <c r="J164" s="203"/>
      <c r="K164" s="203"/>
      <c r="L164" s="203"/>
      <c r="M164" s="203"/>
      <c r="N164" s="203"/>
      <c r="O164" s="204"/>
      <c r="P164" s="202"/>
      <c r="Q164" s="203"/>
      <c r="R164" s="203"/>
      <c r="S164" s="203"/>
      <c r="T164" s="203"/>
      <c r="U164" s="203"/>
      <c r="V164" s="203"/>
      <c r="W164" s="203"/>
      <c r="X164" s="203"/>
      <c r="Y164" s="203"/>
      <c r="Z164" s="204"/>
      <c r="AA164" s="202"/>
      <c r="AB164" s="203"/>
      <c r="AC164" s="203"/>
      <c r="AD164" s="203"/>
      <c r="AE164" s="203"/>
      <c r="AF164" s="204"/>
      <c r="AG164" s="202"/>
      <c r="AH164" s="203"/>
      <c r="AI164" s="203"/>
      <c r="AJ164" s="203"/>
      <c r="AK164" s="203"/>
      <c r="AL164" s="203"/>
      <c r="AM164" s="203"/>
      <c r="AN164" s="203"/>
      <c r="AO164" s="203"/>
      <c r="AP164" s="203"/>
      <c r="AQ164" s="204"/>
    </row>
    <row r="165" spans="1:43" ht="15" customHeight="1">
      <c r="A165" s="205"/>
      <c r="B165" s="164"/>
      <c r="C165" s="164"/>
      <c r="D165" s="164"/>
      <c r="E165" s="206"/>
      <c r="F165" s="205"/>
      <c r="G165" s="164"/>
      <c r="H165" s="164"/>
      <c r="I165" s="164"/>
      <c r="J165" s="164"/>
      <c r="K165" s="164"/>
      <c r="L165" s="164"/>
      <c r="M165" s="164"/>
      <c r="N165" s="164"/>
      <c r="O165" s="206"/>
      <c r="P165" s="205"/>
      <c r="Q165" s="164"/>
      <c r="R165" s="164"/>
      <c r="S165" s="164"/>
      <c r="T165" s="164"/>
      <c r="U165" s="164"/>
      <c r="V165" s="164"/>
      <c r="W165" s="164"/>
      <c r="X165" s="164"/>
      <c r="Y165" s="164"/>
      <c r="Z165" s="206"/>
      <c r="AA165" s="205"/>
      <c r="AB165" s="164"/>
      <c r="AC165" s="164"/>
      <c r="AD165" s="164"/>
      <c r="AE165" s="164"/>
      <c r="AF165" s="206"/>
      <c r="AG165" s="205"/>
      <c r="AH165" s="164"/>
      <c r="AI165" s="164"/>
      <c r="AJ165" s="164"/>
      <c r="AK165" s="164"/>
      <c r="AL165" s="164"/>
      <c r="AM165" s="164"/>
      <c r="AN165" s="164"/>
      <c r="AO165" s="164"/>
      <c r="AP165" s="164"/>
      <c r="AQ165" s="206"/>
    </row>
    <row r="166" spans="1:43" ht="15" customHeight="1">
      <c r="A166" s="207"/>
      <c r="B166" s="208"/>
      <c r="C166" s="208"/>
      <c r="D166" s="208"/>
      <c r="E166" s="209"/>
      <c r="F166" s="207"/>
      <c r="G166" s="208"/>
      <c r="H166" s="208"/>
      <c r="I166" s="208"/>
      <c r="J166" s="208"/>
      <c r="K166" s="208"/>
      <c r="L166" s="208"/>
      <c r="M166" s="208"/>
      <c r="N166" s="208"/>
      <c r="O166" s="209"/>
      <c r="P166" s="207"/>
      <c r="Q166" s="208"/>
      <c r="R166" s="208"/>
      <c r="S166" s="208"/>
      <c r="T166" s="208"/>
      <c r="U166" s="208"/>
      <c r="V166" s="208"/>
      <c r="W166" s="208"/>
      <c r="X166" s="208"/>
      <c r="Y166" s="208"/>
      <c r="Z166" s="209"/>
      <c r="AA166" s="207"/>
      <c r="AB166" s="208"/>
      <c r="AC166" s="208"/>
      <c r="AD166" s="208"/>
      <c r="AE166" s="208"/>
      <c r="AF166" s="209"/>
      <c r="AG166" s="207"/>
      <c r="AH166" s="208"/>
      <c r="AI166" s="208"/>
      <c r="AJ166" s="208"/>
      <c r="AK166" s="208"/>
      <c r="AL166" s="208"/>
      <c r="AM166" s="208"/>
      <c r="AN166" s="208"/>
      <c r="AO166" s="208"/>
      <c r="AP166" s="208"/>
      <c r="AQ166" s="209"/>
    </row>
    <row r="167" spans="1:43" ht="15" customHeight="1">
      <c r="A167" s="202"/>
      <c r="B167" s="203"/>
      <c r="C167" s="203"/>
      <c r="D167" s="203"/>
      <c r="E167" s="204"/>
      <c r="F167" s="202"/>
      <c r="G167" s="203"/>
      <c r="H167" s="203"/>
      <c r="I167" s="203"/>
      <c r="J167" s="203"/>
      <c r="K167" s="203"/>
      <c r="L167" s="203"/>
      <c r="M167" s="203"/>
      <c r="N167" s="203"/>
      <c r="O167" s="204"/>
      <c r="P167" s="202"/>
      <c r="Q167" s="203"/>
      <c r="R167" s="203"/>
      <c r="S167" s="203"/>
      <c r="T167" s="203"/>
      <c r="U167" s="203"/>
      <c r="V167" s="203"/>
      <c r="W167" s="203"/>
      <c r="X167" s="203"/>
      <c r="Y167" s="203"/>
      <c r="Z167" s="204"/>
      <c r="AA167" s="202"/>
      <c r="AB167" s="203"/>
      <c r="AC167" s="203"/>
      <c r="AD167" s="203"/>
      <c r="AE167" s="203"/>
      <c r="AF167" s="204"/>
      <c r="AG167" s="202"/>
      <c r="AH167" s="203"/>
      <c r="AI167" s="203"/>
      <c r="AJ167" s="203"/>
      <c r="AK167" s="203"/>
      <c r="AL167" s="203"/>
      <c r="AM167" s="203"/>
      <c r="AN167" s="203"/>
      <c r="AO167" s="203"/>
      <c r="AP167" s="203"/>
      <c r="AQ167" s="204"/>
    </row>
    <row r="168" spans="1:43" ht="15" customHeight="1">
      <c r="A168" s="205"/>
      <c r="B168" s="164"/>
      <c r="C168" s="164"/>
      <c r="D168" s="164"/>
      <c r="E168" s="206"/>
      <c r="F168" s="205"/>
      <c r="G168" s="164"/>
      <c r="H168" s="164"/>
      <c r="I168" s="164"/>
      <c r="J168" s="164"/>
      <c r="K168" s="164"/>
      <c r="L168" s="164"/>
      <c r="M168" s="164"/>
      <c r="N168" s="164"/>
      <c r="O168" s="206"/>
      <c r="P168" s="205"/>
      <c r="Q168" s="164"/>
      <c r="R168" s="164"/>
      <c r="S168" s="164"/>
      <c r="T168" s="164"/>
      <c r="U168" s="164"/>
      <c r="V168" s="164"/>
      <c r="W168" s="164"/>
      <c r="X168" s="164"/>
      <c r="Y168" s="164"/>
      <c r="Z168" s="206"/>
      <c r="AA168" s="205"/>
      <c r="AB168" s="164"/>
      <c r="AC168" s="164"/>
      <c r="AD168" s="164"/>
      <c r="AE168" s="164"/>
      <c r="AF168" s="206"/>
      <c r="AG168" s="205"/>
      <c r="AH168" s="164"/>
      <c r="AI168" s="164"/>
      <c r="AJ168" s="164"/>
      <c r="AK168" s="164"/>
      <c r="AL168" s="164"/>
      <c r="AM168" s="164"/>
      <c r="AN168" s="164"/>
      <c r="AO168" s="164"/>
      <c r="AP168" s="164"/>
      <c r="AQ168" s="206"/>
    </row>
    <row r="169" spans="1:43" ht="15" customHeight="1">
      <c r="A169" s="207"/>
      <c r="B169" s="208"/>
      <c r="C169" s="208"/>
      <c r="D169" s="208"/>
      <c r="E169" s="209"/>
      <c r="F169" s="207"/>
      <c r="G169" s="208"/>
      <c r="H169" s="208"/>
      <c r="I169" s="208"/>
      <c r="J169" s="208"/>
      <c r="K169" s="208"/>
      <c r="L169" s="208"/>
      <c r="M169" s="208"/>
      <c r="N169" s="208"/>
      <c r="O169" s="209"/>
      <c r="P169" s="207"/>
      <c r="Q169" s="208"/>
      <c r="R169" s="208"/>
      <c r="S169" s="208"/>
      <c r="T169" s="208"/>
      <c r="U169" s="208"/>
      <c r="V169" s="208"/>
      <c r="W169" s="208"/>
      <c r="X169" s="208"/>
      <c r="Y169" s="208"/>
      <c r="Z169" s="209"/>
      <c r="AA169" s="207"/>
      <c r="AB169" s="208"/>
      <c r="AC169" s="208"/>
      <c r="AD169" s="208"/>
      <c r="AE169" s="208"/>
      <c r="AF169" s="209"/>
      <c r="AG169" s="207"/>
      <c r="AH169" s="208"/>
      <c r="AI169" s="208"/>
      <c r="AJ169" s="208"/>
      <c r="AK169" s="208"/>
      <c r="AL169" s="208"/>
      <c r="AM169" s="208"/>
      <c r="AN169" s="208"/>
      <c r="AO169" s="208"/>
      <c r="AP169" s="208"/>
      <c r="AQ169" s="209"/>
    </row>
    <row r="170" spans="1:43" ht="15" customHeight="1">
      <c r="A170" s="202"/>
      <c r="B170" s="203"/>
      <c r="C170" s="203"/>
      <c r="D170" s="203"/>
      <c r="E170" s="204"/>
      <c r="F170" s="202"/>
      <c r="G170" s="203"/>
      <c r="H170" s="203"/>
      <c r="I170" s="203"/>
      <c r="J170" s="203"/>
      <c r="K170" s="203"/>
      <c r="L170" s="203"/>
      <c r="M170" s="203"/>
      <c r="N170" s="203"/>
      <c r="O170" s="204"/>
      <c r="P170" s="202"/>
      <c r="Q170" s="203"/>
      <c r="R170" s="203"/>
      <c r="S170" s="203"/>
      <c r="T170" s="203"/>
      <c r="U170" s="203"/>
      <c r="V170" s="203"/>
      <c r="W170" s="203"/>
      <c r="X170" s="203"/>
      <c r="Y170" s="203"/>
      <c r="Z170" s="204"/>
      <c r="AA170" s="202"/>
      <c r="AB170" s="203"/>
      <c r="AC170" s="203"/>
      <c r="AD170" s="203"/>
      <c r="AE170" s="203"/>
      <c r="AF170" s="204"/>
      <c r="AG170" s="202"/>
      <c r="AH170" s="203"/>
      <c r="AI170" s="203"/>
      <c r="AJ170" s="203"/>
      <c r="AK170" s="203"/>
      <c r="AL170" s="203"/>
      <c r="AM170" s="203"/>
      <c r="AN170" s="203"/>
      <c r="AO170" s="203"/>
      <c r="AP170" s="203"/>
      <c r="AQ170" s="204"/>
    </row>
    <row r="171" spans="1:43" ht="15" customHeight="1">
      <c r="A171" s="205"/>
      <c r="B171" s="164"/>
      <c r="C171" s="164"/>
      <c r="D171" s="164"/>
      <c r="E171" s="206"/>
      <c r="F171" s="205"/>
      <c r="G171" s="164"/>
      <c r="H171" s="164"/>
      <c r="I171" s="164"/>
      <c r="J171" s="164"/>
      <c r="K171" s="164"/>
      <c r="L171" s="164"/>
      <c r="M171" s="164"/>
      <c r="N171" s="164"/>
      <c r="O171" s="206"/>
      <c r="P171" s="205"/>
      <c r="Q171" s="164"/>
      <c r="R171" s="164"/>
      <c r="S171" s="164"/>
      <c r="T171" s="164"/>
      <c r="U171" s="164"/>
      <c r="V171" s="164"/>
      <c r="W171" s="164"/>
      <c r="X171" s="164"/>
      <c r="Y171" s="164"/>
      <c r="Z171" s="206"/>
      <c r="AA171" s="205"/>
      <c r="AB171" s="164"/>
      <c r="AC171" s="164"/>
      <c r="AD171" s="164"/>
      <c r="AE171" s="164"/>
      <c r="AF171" s="206"/>
      <c r="AG171" s="205"/>
      <c r="AH171" s="164"/>
      <c r="AI171" s="164"/>
      <c r="AJ171" s="164"/>
      <c r="AK171" s="164"/>
      <c r="AL171" s="164"/>
      <c r="AM171" s="164"/>
      <c r="AN171" s="164"/>
      <c r="AO171" s="164"/>
      <c r="AP171" s="164"/>
      <c r="AQ171" s="206"/>
    </row>
    <row r="172" spans="1:43" ht="15" customHeight="1">
      <c r="A172" s="207"/>
      <c r="B172" s="208"/>
      <c r="C172" s="208"/>
      <c r="D172" s="208"/>
      <c r="E172" s="209"/>
      <c r="F172" s="207"/>
      <c r="G172" s="208"/>
      <c r="H172" s="208"/>
      <c r="I172" s="208"/>
      <c r="J172" s="208"/>
      <c r="K172" s="208"/>
      <c r="L172" s="208"/>
      <c r="M172" s="208"/>
      <c r="N172" s="208"/>
      <c r="O172" s="209"/>
      <c r="P172" s="207"/>
      <c r="Q172" s="208"/>
      <c r="R172" s="208"/>
      <c r="S172" s="208"/>
      <c r="T172" s="208"/>
      <c r="U172" s="208"/>
      <c r="V172" s="208"/>
      <c r="W172" s="208"/>
      <c r="X172" s="208"/>
      <c r="Y172" s="208"/>
      <c r="Z172" s="209"/>
      <c r="AA172" s="207"/>
      <c r="AB172" s="208"/>
      <c r="AC172" s="208"/>
      <c r="AD172" s="208"/>
      <c r="AE172" s="208"/>
      <c r="AF172" s="209"/>
      <c r="AG172" s="207"/>
      <c r="AH172" s="208"/>
      <c r="AI172" s="208"/>
      <c r="AJ172" s="208"/>
      <c r="AK172" s="208"/>
      <c r="AL172" s="208"/>
      <c r="AM172" s="208"/>
      <c r="AN172" s="208"/>
      <c r="AO172" s="208"/>
      <c r="AP172" s="208"/>
      <c r="AQ172" s="209"/>
    </row>
    <row r="173" spans="1:43" ht="15" customHeight="1"/>
    <row r="174" spans="1:43" ht="15" customHeight="1"/>
    <row r="175" spans="1:43" ht="15" customHeight="1"/>
    <row r="176" spans="1:43" ht="15" customHeight="1"/>
    <row r="177" spans="1:32" ht="15" customHeight="1"/>
    <row r="178" spans="1:32" ht="15" customHeight="1"/>
    <row r="179" spans="1:32" ht="15" customHeight="1"/>
    <row r="180" spans="1:32" ht="15" customHeight="1"/>
    <row r="181" spans="1:32" ht="15" customHeight="1"/>
    <row r="182" spans="1:32" ht="15" customHeight="1"/>
    <row r="183" spans="1:32" ht="15" customHeight="1"/>
    <row r="184" spans="1:32" ht="15" customHeight="1"/>
    <row r="185" spans="1:32" ht="15" customHeight="1"/>
    <row r="186" spans="1:32" ht="15" customHeight="1"/>
    <row r="187" spans="1:32" ht="15" customHeight="1"/>
    <row r="188" spans="1:32" ht="15" customHeight="1"/>
    <row r="189" spans="1:32" ht="15" customHeight="1"/>
    <row r="190" spans="1:32" ht="15" customHeight="1"/>
    <row r="191" spans="1:32" ht="15" customHeight="1">
      <c r="A191" s="147"/>
      <c r="B191" s="119"/>
      <c r="C191" s="119"/>
      <c r="D191" s="119"/>
      <c r="E191" s="119"/>
      <c r="AA191" s="147"/>
      <c r="AB191" s="119"/>
      <c r="AC191" s="119"/>
      <c r="AD191" s="119"/>
      <c r="AE191" s="119"/>
      <c r="AF191" s="119"/>
    </row>
    <row r="192" spans="1:32" ht="15" customHeight="1">
      <c r="A192" s="119"/>
      <c r="B192" s="119"/>
      <c r="C192" s="119"/>
      <c r="D192" s="119"/>
      <c r="E192" s="119"/>
      <c r="AA192" s="119"/>
      <c r="AB192" s="119"/>
      <c r="AC192" s="119"/>
      <c r="AD192" s="119"/>
      <c r="AE192" s="119"/>
      <c r="AF192" s="119"/>
    </row>
    <row r="193" spans="1:43" ht="15" customHeight="1">
      <c r="A193" s="119"/>
      <c r="B193" s="119"/>
      <c r="C193" s="119"/>
      <c r="D193" s="119"/>
      <c r="E193" s="119"/>
      <c r="AA193" s="119"/>
      <c r="AB193" s="119"/>
      <c r="AC193" s="119"/>
      <c r="AD193" s="119"/>
      <c r="AE193" s="119"/>
      <c r="AF193" s="119"/>
    </row>
    <row r="194" spans="1:43" ht="15" customHeight="1"/>
    <row r="195" spans="1:43" ht="15" customHeight="1"/>
    <row r="196" spans="1:43" ht="15" customHeight="1"/>
    <row r="197" spans="1:43" ht="15" customHeight="1"/>
    <row r="198" spans="1:43" ht="15" customHeight="1"/>
    <row r="199" spans="1:43" ht="15" customHeight="1"/>
    <row r="200" spans="1:43" s="148" customFormat="1" ht="12.75" customHeight="1">
      <c r="A200" s="148" t="s">
        <v>401</v>
      </c>
    </row>
    <row r="201" spans="1:43" s="142" customFormat="1" ht="17.45" customHeight="1">
      <c r="A201" s="142" t="s">
        <v>298</v>
      </c>
      <c r="B201" s="149"/>
    </row>
    <row r="202" spans="1:43" s="142" customFormat="1" ht="17.45" customHeight="1">
      <c r="B202" s="149" t="s">
        <v>343</v>
      </c>
      <c r="C202" s="142" t="s">
        <v>402</v>
      </c>
    </row>
    <row r="203" spans="1:43" s="142" customFormat="1" ht="17.45" customHeight="1">
      <c r="B203" s="149" t="s">
        <v>344</v>
      </c>
      <c r="C203" s="142" t="s">
        <v>348</v>
      </c>
    </row>
    <row r="204" spans="1:43" s="142" customFormat="1" ht="30" customHeight="1">
      <c r="B204" s="153" t="s">
        <v>505</v>
      </c>
      <c r="C204" s="223" t="s">
        <v>588</v>
      </c>
      <c r="D204" s="224"/>
      <c r="E204" s="224"/>
      <c r="F204" s="224"/>
      <c r="G204" s="224"/>
      <c r="H204" s="224"/>
      <c r="I204" s="224"/>
      <c r="J204" s="224"/>
      <c r="K204" s="224"/>
      <c r="L204" s="224"/>
      <c r="M204" s="224"/>
      <c r="N204" s="224"/>
      <c r="O204" s="224"/>
      <c r="P204" s="224"/>
      <c r="Q204" s="224"/>
      <c r="R204" s="224"/>
      <c r="S204" s="224"/>
      <c r="T204" s="224"/>
      <c r="U204" s="224"/>
      <c r="V204" s="224"/>
      <c r="W204" s="224"/>
      <c r="X204" s="224"/>
      <c r="Y204" s="224"/>
      <c r="Z204" s="224"/>
      <c r="AA204" s="224"/>
      <c r="AB204" s="224"/>
      <c r="AC204" s="224"/>
      <c r="AD204" s="224"/>
      <c r="AE204" s="224"/>
      <c r="AF204" s="224"/>
      <c r="AG204" s="224"/>
      <c r="AH204" s="224"/>
      <c r="AI204" s="224"/>
      <c r="AJ204" s="224"/>
      <c r="AK204" s="224"/>
      <c r="AL204" s="224"/>
      <c r="AM204" s="224"/>
      <c r="AN204" s="224"/>
      <c r="AO204" s="224"/>
      <c r="AP204" s="224"/>
      <c r="AQ204" s="224"/>
    </row>
    <row r="205" spans="1:43" s="142" customFormat="1" ht="17.45" customHeight="1">
      <c r="A205" s="142" t="s">
        <v>299</v>
      </c>
      <c r="B205" s="149"/>
    </row>
    <row r="206" spans="1:43" s="142" customFormat="1" ht="17.45" customHeight="1">
      <c r="B206" s="149" t="s">
        <v>343</v>
      </c>
      <c r="C206" s="142" t="s">
        <v>349</v>
      </c>
    </row>
    <row r="207" spans="1:43" s="142" customFormat="1" ht="30" customHeight="1">
      <c r="B207" s="150" t="s">
        <v>371</v>
      </c>
      <c r="C207" s="219" t="s">
        <v>366</v>
      </c>
      <c r="D207" s="219"/>
      <c r="E207" s="219"/>
      <c r="F207" s="219"/>
      <c r="G207" s="219"/>
      <c r="H207" s="219"/>
      <c r="I207" s="219"/>
      <c r="J207" s="219"/>
      <c r="K207" s="219"/>
      <c r="L207" s="219"/>
      <c r="M207" s="219"/>
      <c r="N207" s="219"/>
      <c r="O207" s="219"/>
      <c r="P207" s="219"/>
      <c r="Q207" s="219"/>
      <c r="R207" s="219"/>
      <c r="S207" s="219"/>
      <c r="T207" s="219"/>
      <c r="U207" s="219"/>
      <c r="V207" s="219"/>
      <c r="W207" s="219"/>
      <c r="X207" s="219"/>
      <c r="Y207" s="219"/>
      <c r="Z207" s="219"/>
      <c r="AA207" s="219"/>
      <c r="AB207" s="219"/>
      <c r="AC207" s="219"/>
      <c r="AD207" s="219"/>
      <c r="AE207" s="219"/>
      <c r="AF207" s="219"/>
      <c r="AG207" s="219"/>
      <c r="AH207" s="219"/>
      <c r="AI207" s="219"/>
      <c r="AJ207" s="219"/>
      <c r="AK207" s="219"/>
      <c r="AL207" s="219"/>
      <c r="AM207" s="219"/>
      <c r="AN207" s="219"/>
      <c r="AO207" s="219"/>
      <c r="AP207" s="219"/>
      <c r="AQ207" s="219"/>
    </row>
    <row r="208" spans="1:43" s="142" customFormat="1" ht="55.5" customHeight="1">
      <c r="B208" s="150" t="s">
        <v>397</v>
      </c>
      <c r="C208" s="219" t="s">
        <v>392</v>
      </c>
      <c r="D208" s="219"/>
      <c r="E208" s="219"/>
      <c r="F208" s="219"/>
      <c r="G208" s="219"/>
      <c r="H208" s="219"/>
      <c r="I208" s="219"/>
      <c r="J208" s="219"/>
      <c r="K208" s="219"/>
      <c r="L208" s="219"/>
      <c r="M208" s="219"/>
      <c r="N208" s="219"/>
      <c r="O208" s="219"/>
      <c r="P208" s="219"/>
      <c r="Q208" s="219"/>
      <c r="R208" s="219"/>
      <c r="S208" s="219"/>
      <c r="T208" s="219"/>
      <c r="U208" s="219"/>
      <c r="V208" s="219"/>
      <c r="W208" s="219"/>
      <c r="X208" s="219"/>
      <c r="Y208" s="219"/>
      <c r="Z208" s="219"/>
      <c r="AA208" s="219"/>
      <c r="AB208" s="219"/>
      <c r="AC208" s="219"/>
      <c r="AD208" s="219"/>
      <c r="AE208" s="219"/>
      <c r="AF208" s="219"/>
      <c r="AG208" s="219"/>
      <c r="AH208" s="219"/>
      <c r="AI208" s="219"/>
      <c r="AJ208" s="219"/>
      <c r="AK208" s="219"/>
      <c r="AL208" s="219"/>
      <c r="AM208" s="219"/>
      <c r="AN208" s="219"/>
      <c r="AO208" s="219"/>
      <c r="AP208" s="219"/>
      <c r="AQ208" s="219"/>
    </row>
    <row r="209" spans="1:43" s="142" customFormat="1" ht="17.45" customHeight="1">
      <c r="A209" s="142" t="s">
        <v>300</v>
      </c>
      <c r="B209" s="149"/>
    </row>
    <row r="210" spans="1:43" s="142" customFormat="1" ht="30" customHeight="1">
      <c r="B210" s="150" t="s">
        <v>370</v>
      </c>
      <c r="C210" s="219" t="s">
        <v>350</v>
      </c>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c r="AE210" s="219"/>
      <c r="AF210" s="219"/>
      <c r="AG210" s="219"/>
      <c r="AH210" s="219"/>
      <c r="AI210" s="219"/>
      <c r="AJ210" s="219"/>
      <c r="AK210" s="219"/>
      <c r="AL210" s="219"/>
      <c r="AM210" s="219"/>
      <c r="AN210" s="219"/>
      <c r="AO210" s="219"/>
      <c r="AP210" s="219"/>
      <c r="AQ210" s="219"/>
    </row>
    <row r="211" spans="1:43" s="142" customFormat="1" ht="30" customHeight="1">
      <c r="B211" s="150" t="s">
        <v>371</v>
      </c>
      <c r="C211" s="219" t="s">
        <v>367</v>
      </c>
      <c r="D211" s="219"/>
      <c r="E211" s="219"/>
      <c r="F211" s="219"/>
      <c r="G211" s="219"/>
      <c r="H211" s="219"/>
      <c r="I211" s="219"/>
      <c r="J211" s="219"/>
      <c r="K211" s="219"/>
      <c r="L211" s="219"/>
      <c r="M211" s="219"/>
      <c r="N211" s="219"/>
      <c r="O211" s="219"/>
      <c r="P211" s="219"/>
      <c r="Q211" s="219"/>
      <c r="R211" s="219"/>
      <c r="S211" s="219"/>
      <c r="T211" s="219"/>
      <c r="U211" s="219"/>
      <c r="V211" s="219"/>
      <c r="W211" s="219"/>
      <c r="X211" s="219"/>
      <c r="Y211" s="219"/>
      <c r="Z211" s="219"/>
      <c r="AA211" s="219"/>
      <c r="AB211" s="219"/>
      <c r="AC211" s="219"/>
      <c r="AD211" s="219"/>
      <c r="AE211" s="219"/>
      <c r="AF211" s="219"/>
      <c r="AG211" s="219"/>
      <c r="AH211" s="219"/>
      <c r="AI211" s="219"/>
      <c r="AJ211" s="219"/>
      <c r="AK211" s="219"/>
      <c r="AL211" s="219"/>
      <c r="AM211" s="219"/>
      <c r="AN211" s="219"/>
      <c r="AO211" s="219"/>
      <c r="AP211" s="219"/>
      <c r="AQ211" s="219"/>
    </row>
    <row r="212" spans="1:43" s="142" customFormat="1" ht="30" customHeight="1">
      <c r="B212" s="150" t="s">
        <v>369</v>
      </c>
      <c r="C212" s="219" t="s">
        <v>368</v>
      </c>
      <c r="D212" s="219"/>
      <c r="E212" s="219"/>
      <c r="F212" s="219"/>
      <c r="G212" s="219"/>
      <c r="H212" s="219"/>
      <c r="I212" s="219"/>
      <c r="J212" s="219"/>
      <c r="K212" s="219"/>
      <c r="L212" s="219"/>
      <c r="M212" s="219"/>
      <c r="N212" s="219"/>
      <c r="O212" s="219"/>
      <c r="P212" s="219"/>
      <c r="Q212" s="219"/>
      <c r="R212" s="219"/>
      <c r="S212" s="219"/>
      <c r="T212" s="219"/>
      <c r="U212" s="219"/>
      <c r="V212" s="219"/>
      <c r="W212" s="219"/>
      <c r="X212" s="219"/>
      <c r="Y212" s="219"/>
      <c r="Z212" s="219"/>
      <c r="AA212" s="219"/>
      <c r="AB212" s="219"/>
      <c r="AC212" s="219"/>
      <c r="AD212" s="219"/>
      <c r="AE212" s="219"/>
      <c r="AF212" s="219"/>
      <c r="AG212" s="219"/>
      <c r="AH212" s="219"/>
      <c r="AI212" s="219"/>
      <c r="AJ212" s="219"/>
      <c r="AK212" s="219"/>
      <c r="AL212" s="219"/>
      <c r="AM212" s="219"/>
      <c r="AN212" s="219"/>
      <c r="AO212" s="219"/>
      <c r="AP212" s="219"/>
      <c r="AQ212" s="219"/>
    </row>
    <row r="213" spans="1:43" s="142" customFormat="1" ht="30" customHeight="1">
      <c r="B213" s="150" t="s">
        <v>372</v>
      </c>
      <c r="C213" s="219" t="s">
        <v>393</v>
      </c>
      <c r="D213" s="219"/>
      <c r="E213" s="219"/>
      <c r="F213" s="219"/>
      <c r="G213" s="219"/>
      <c r="H213" s="219"/>
      <c r="I213" s="219"/>
      <c r="J213" s="219"/>
      <c r="K213" s="219"/>
      <c r="L213" s="219"/>
      <c r="M213" s="219"/>
      <c r="N213" s="219"/>
      <c r="O213" s="219"/>
      <c r="P213" s="219"/>
      <c r="Q213" s="219"/>
      <c r="R213" s="219"/>
      <c r="S213" s="219"/>
      <c r="T213" s="219"/>
      <c r="U213" s="219"/>
      <c r="V213" s="219"/>
      <c r="W213" s="219"/>
      <c r="X213" s="219"/>
      <c r="Y213" s="219"/>
      <c r="Z213" s="219"/>
      <c r="AA213" s="219"/>
      <c r="AB213" s="219"/>
      <c r="AC213" s="219"/>
      <c r="AD213" s="219"/>
      <c r="AE213" s="219"/>
      <c r="AF213" s="219"/>
      <c r="AG213" s="219"/>
      <c r="AH213" s="219"/>
      <c r="AI213" s="219"/>
      <c r="AJ213" s="219"/>
      <c r="AK213" s="219"/>
      <c r="AL213" s="219"/>
      <c r="AM213" s="219"/>
      <c r="AN213" s="219"/>
      <c r="AO213" s="219"/>
      <c r="AP213" s="219"/>
      <c r="AQ213" s="219"/>
    </row>
    <row r="214" spans="1:43" s="142" customFormat="1" ht="27" customHeight="1">
      <c r="B214" s="150" t="s">
        <v>391</v>
      </c>
      <c r="C214" s="219" t="s">
        <v>394</v>
      </c>
      <c r="D214" s="219"/>
      <c r="E214" s="219"/>
      <c r="F214" s="219"/>
      <c r="G214" s="219"/>
      <c r="H214" s="219"/>
      <c r="I214" s="219"/>
      <c r="J214" s="219"/>
      <c r="K214" s="219"/>
      <c r="L214" s="219"/>
      <c r="M214" s="219"/>
      <c r="N214" s="219"/>
      <c r="O214" s="219"/>
      <c r="P214" s="219"/>
      <c r="Q214" s="219"/>
      <c r="R214" s="219"/>
      <c r="S214" s="219"/>
      <c r="T214" s="219"/>
      <c r="U214" s="219"/>
      <c r="V214" s="219"/>
      <c r="W214" s="219"/>
      <c r="X214" s="219"/>
      <c r="Y214" s="219"/>
      <c r="Z214" s="219"/>
      <c r="AA214" s="219"/>
      <c r="AB214" s="219"/>
      <c r="AC214" s="219"/>
      <c r="AD214" s="219"/>
      <c r="AE214" s="219"/>
      <c r="AF214" s="219"/>
      <c r="AG214" s="219"/>
      <c r="AH214" s="219"/>
      <c r="AI214" s="219"/>
      <c r="AJ214" s="219"/>
      <c r="AK214" s="219"/>
      <c r="AL214" s="219"/>
      <c r="AM214" s="219"/>
      <c r="AN214" s="219"/>
      <c r="AO214" s="219"/>
      <c r="AP214" s="219"/>
      <c r="AQ214" s="219"/>
    </row>
    <row r="215" spans="1:43" s="142" customFormat="1" ht="17.45" customHeight="1">
      <c r="B215" s="151" t="s">
        <v>346</v>
      </c>
      <c r="C215" s="152" t="s">
        <v>351</v>
      </c>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c r="AA215" s="152"/>
      <c r="AB215" s="152"/>
      <c r="AC215" s="152"/>
      <c r="AD215" s="152"/>
      <c r="AE215" s="152"/>
      <c r="AF215" s="152"/>
      <c r="AG215" s="152"/>
      <c r="AH215" s="152"/>
      <c r="AI215" s="152"/>
      <c r="AJ215" s="152"/>
      <c r="AK215" s="152"/>
      <c r="AL215" s="152"/>
      <c r="AM215" s="152"/>
      <c r="AN215" s="152"/>
      <c r="AO215" s="152"/>
      <c r="AP215" s="152"/>
      <c r="AQ215" s="152"/>
    </row>
    <row r="216" spans="1:43" s="142" customFormat="1" ht="30" customHeight="1">
      <c r="B216" s="150" t="s">
        <v>373</v>
      </c>
      <c r="C216" s="219" t="s">
        <v>587</v>
      </c>
      <c r="D216" s="219"/>
      <c r="E216" s="219"/>
      <c r="F216" s="219"/>
      <c r="G216" s="219"/>
      <c r="H216" s="219"/>
      <c r="I216" s="219"/>
      <c r="J216" s="219"/>
      <c r="K216" s="219"/>
      <c r="L216" s="219"/>
      <c r="M216" s="219"/>
      <c r="N216" s="219"/>
      <c r="O216" s="219"/>
      <c r="P216" s="219"/>
      <c r="Q216" s="219"/>
      <c r="R216" s="219"/>
      <c r="S216" s="219"/>
      <c r="T216" s="219"/>
      <c r="U216" s="219"/>
      <c r="V216" s="219"/>
      <c r="W216" s="219"/>
      <c r="X216" s="219"/>
      <c r="Y216" s="219"/>
      <c r="Z216" s="219"/>
      <c r="AA216" s="219"/>
      <c r="AB216" s="219"/>
      <c r="AC216" s="219"/>
      <c r="AD216" s="219"/>
      <c r="AE216" s="219"/>
      <c r="AF216" s="219"/>
      <c r="AG216" s="219"/>
      <c r="AH216" s="219"/>
      <c r="AI216" s="219"/>
      <c r="AJ216" s="219"/>
      <c r="AK216" s="219"/>
      <c r="AL216" s="219"/>
      <c r="AM216" s="219"/>
      <c r="AN216" s="219"/>
      <c r="AO216" s="219"/>
      <c r="AP216" s="219"/>
      <c r="AQ216" s="219"/>
    </row>
    <row r="217" spans="1:43" s="142" customFormat="1" ht="30" customHeight="1">
      <c r="B217" s="150" t="s">
        <v>374</v>
      </c>
      <c r="C217" s="219" t="s">
        <v>352</v>
      </c>
      <c r="D217" s="219"/>
      <c r="E217" s="219"/>
      <c r="F217" s="219"/>
      <c r="G217" s="219"/>
      <c r="H217" s="219"/>
      <c r="I217" s="219"/>
      <c r="J217" s="219"/>
      <c r="K217" s="219"/>
      <c r="L217" s="219"/>
      <c r="M217" s="219"/>
      <c r="N217" s="219"/>
      <c r="O217" s="219"/>
      <c r="P217" s="219"/>
      <c r="Q217" s="219"/>
      <c r="R217" s="219"/>
      <c r="S217" s="219"/>
      <c r="T217" s="219"/>
      <c r="U217" s="219"/>
      <c r="V217" s="219"/>
      <c r="W217" s="219"/>
      <c r="X217" s="219"/>
      <c r="Y217" s="219"/>
      <c r="Z217" s="219"/>
      <c r="AA217" s="219"/>
      <c r="AB217" s="219"/>
      <c r="AC217" s="219"/>
      <c r="AD217" s="219"/>
      <c r="AE217" s="219"/>
      <c r="AF217" s="219"/>
      <c r="AG217" s="219"/>
      <c r="AH217" s="219"/>
      <c r="AI217" s="219"/>
      <c r="AJ217" s="219"/>
      <c r="AK217" s="219"/>
      <c r="AL217" s="219"/>
      <c r="AM217" s="219"/>
      <c r="AN217" s="219"/>
      <c r="AO217" s="219"/>
      <c r="AP217" s="219"/>
      <c r="AQ217" s="219"/>
    </row>
    <row r="218" spans="1:43" s="142" customFormat="1" ht="30" customHeight="1">
      <c r="B218" s="150" t="s">
        <v>375</v>
      </c>
      <c r="C218" s="219" t="s">
        <v>353</v>
      </c>
      <c r="D218" s="219"/>
      <c r="E218" s="219"/>
      <c r="F218" s="219"/>
      <c r="G218" s="219"/>
      <c r="H218" s="219"/>
      <c r="I218" s="219"/>
      <c r="J218" s="219"/>
      <c r="K218" s="219"/>
      <c r="L218" s="219"/>
      <c r="M218" s="219"/>
      <c r="N218" s="219"/>
      <c r="O218" s="219"/>
      <c r="P218" s="219"/>
      <c r="Q218" s="219"/>
      <c r="R218" s="219"/>
      <c r="S218" s="219"/>
      <c r="T218" s="219"/>
      <c r="U218" s="219"/>
      <c r="V218" s="219"/>
      <c r="W218" s="219"/>
      <c r="X218" s="219"/>
      <c r="Y218" s="219"/>
      <c r="Z218" s="219"/>
      <c r="AA218" s="219"/>
      <c r="AB218" s="219"/>
      <c r="AC218" s="219"/>
      <c r="AD218" s="219"/>
      <c r="AE218" s="219"/>
      <c r="AF218" s="219"/>
      <c r="AG218" s="219"/>
      <c r="AH218" s="219"/>
      <c r="AI218" s="219"/>
      <c r="AJ218" s="219"/>
      <c r="AK218" s="219"/>
      <c r="AL218" s="219"/>
      <c r="AM218" s="219"/>
      <c r="AN218" s="219"/>
      <c r="AO218" s="219"/>
      <c r="AP218" s="219"/>
      <c r="AQ218" s="219"/>
    </row>
    <row r="219" spans="1:43" s="142" customFormat="1" ht="33" customHeight="1">
      <c r="B219" s="150" t="s">
        <v>376</v>
      </c>
      <c r="C219" s="219" t="s">
        <v>354</v>
      </c>
      <c r="D219" s="219"/>
      <c r="E219" s="219"/>
      <c r="F219" s="219"/>
      <c r="G219" s="219"/>
      <c r="H219" s="219"/>
      <c r="I219" s="219"/>
      <c r="J219" s="219"/>
      <c r="K219" s="219"/>
      <c r="L219" s="219"/>
      <c r="M219" s="219"/>
      <c r="N219" s="219"/>
      <c r="O219" s="219"/>
      <c r="P219" s="219"/>
      <c r="Q219" s="219"/>
      <c r="R219" s="219"/>
      <c r="S219" s="219"/>
      <c r="T219" s="219"/>
      <c r="U219" s="219"/>
      <c r="V219" s="219"/>
      <c r="W219" s="219"/>
      <c r="X219" s="219"/>
      <c r="Y219" s="219"/>
      <c r="Z219" s="219"/>
      <c r="AA219" s="219"/>
      <c r="AB219" s="219"/>
      <c r="AC219" s="219"/>
      <c r="AD219" s="219"/>
      <c r="AE219" s="219"/>
      <c r="AF219" s="219"/>
      <c r="AG219" s="219"/>
      <c r="AH219" s="219"/>
      <c r="AI219" s="219"/>
      <c r="AJ219" s="219"/>
      <c r="AK219" s="219"/>
      <c r="AL219" s="219"/>
      <c r="AM219" s="219"/>
      <c r="AN219" s="219"/>
      <c r="AO219" s="219"/>
      <c r="AP219" s="219"/>
      <c r="AQ219" s="219"/>
    </row>
    <row r="220" spans="1:43" s="142" customFormat="1" ht="146.25" customHeight="1">
      <c r="B220" s="150" t="s">
        <v>377</v>
      </c>
      <c r="C220" s="219" t="s">
        <v>403</v>
      </c>
      <c r="D220" s="219"/>
      <c r="E220" s="219"/>
      <c r="F220" s="219"/>
      <c r="G220" s="219"/>
      <c r="H220" s="219"/>
      <c r="I220" s="219"/>
      <c r="J220" s="219"/>
      <c r="K220" s="219"/>
      <c r="L220" s="219"/>
      <c r="M220" s="219"/>
      <c r="N220" s="219"/>
      <c r="O220" s="219"/>
      <c r="P220" s="219"/>
      <c r="Q220" s="219"/>
      <c r="R220" s="219"/>
      <c r="S220" s="219"/>
      <c r="T220" s="219"/>
      <c r="U220" s="219"/>
      <c r="V220" s="219"/>
      <c r="W220" s="219"/>
      <c r="X220" s="219"/>
      <c r="Y220" s="219"/>
      <c r="Z220" s="219"/>
      <c r="AA220" s="219"/>
      <c r="AB220" s="219"/>
      <c r="AC220" s="219"/>
      <c r="AD220" s="219"/>
      <c r="AE220" s="219"/>
      <c r="AF220" s="219"/>
      <c r="AG220" s="219"/>
      <c r="AH220" s="219"/>
      <c r="AI220" s="219"/>
      <c r="AJ220" s="219"/>
      <c r="AK220" s="219"/>
      <c r="AL220" s="219"/>
      <c r="AM220" s="219"/>
      <c r="AN220" s="219"/>
      <c r="AO220" s="219"/>
      <c r="AP220" s="219"/>
      <c r="AQ220" s="219"/>
    </row>
    <row r="221" spans="1:43" s="142" customFormat="1" ht="48">
      <c r="B221" s="150" t="s">
        <v>378</v>
      </c>
      <c r="C221" s="219" t="s">
        <v>404</v>
      </c>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19"/>
      <c r="AE221" s="219"/>
      <c r="AF221" s="219"/>
      <c r="AG221" s="219"/>
      <c r="AH221" s="219"/>
      <c r="AI221" s="219"/>
      <c r="AJ221" s="219"/>
      <c r="AK221" s="219"/>
      <c r="AL221" s="219"/>
      <c r="AM221" s="219"/>
      <c r="AN221" s="219"/>
      <c r="AO221" s="219"/>
      <c r="AP221" s="219"/>
      <c r="AQ221" s="219"/>
    </row>
    <row r="222" spans="1:43" s="142" customFormat="1" ht="48.75" customHeight="1">
      <c r="B222" s="150" t="s">
        <v>379</v>
      </c>
      <c r="C222" s="219" t="s">
        <v>355</v>
      </c>
      <c r="D222" s="219"/>
      <c r="E222" s="219"/>
      <c r="F222" s="219"/>
      <c r="G222" s="219"/>
      <c r="H222" s="219"/>
      <c r="I222" s="219"/>
      <c r="J222" s="219"/>
      <c r="K222" s="219"/>
      <c r="L222" s="219"/>
      <c r="M222" s="219"/>
      <c r="N222" s="219"/>
      <c r="O222" s="219"/>
      <c r="P222" s="219"/>
      <c r="Q222" s="219"/>
      <c r="R222" s="219"/>
      <c r="S222" s="219"/>
      <c r="T222" s="219"/>
      <c r="U222" s="219"/>
      <c r="V222" s="219"/>
      <c r="W222" s="219"/>
      <c r="X222" s="219"/>
      <c r="Y222" s="219"/>
      <c r="Z222" s="219"/>
      <c r="AA222" s="219"/>
      <c r="AB222" s="219"/>
      <c r="AC222" s="219"/>
      <c r="AD222" s="219"/>
      <c r="AE222" s="219"/>
      <c r="AF222" s="219"/>
      <c r="AG222" s="219"/>
      <c r="AH222" s="219"/>
      <c r="AI222" s="219"/>
      <c r="AJ222" s="219"/>
      <c r="AK222" s="219"/>
      <c r="AL222" s="219"/>
      <c r="AM222" s="219"/>
      <c r="AN222" s="219"/>
      <c r="AO222" s="219"/>
      <c r="AP222" s="219"/>
      <c r="AQ222" s="219"/>
    </row>
    <row r="223" spans="1:43" s="142" customFormat="1" ht="42.75" customHeight="1">
      <c r="B223" s="150" t="s">
        <v>380</v>
      </c>
      <c r="C223" s="219" t="s">
        <v>356</v>
      </c>
      <c r="D223" s="219"/>
      <c r="E223" s="219"/>
      <c r="F223" s="219"/>
      <c r="G223" s="219"/>
      <c r="H223" s="219"/>
      <c r="I223" s="219"/>
      <c r="J223" s="219"/>
      <c r="K223" s="219"/>
      <c r="L223" s="219"/>
      <c r="M223" s="219"/>
      <c r="N223" s="219"/>
      <c r="O223" s="219"/>
      <c r="P223" s="219"/>
      <c r="Q223" s="219"/>
      <c r="R223" s="219"/>
      <c r="S223" s="219"/>
      <c r="T223" s="219"/>
      <c r="U223" s="219"/>
      <c r="V223" s="219"/>
      <c r="W223" s="219"/>
      <c r="X223" s="219"/>
      <c r="Y223" s="219"/>
      <c r="Z223" s="219"/>
      <c r="AA223" s="219"/>
      <c r="AB223" s="219"/>
      <c r="AC223" s="219"/>
      <c r="AD223" s="219"/>
      <c r="AE223" s="219"/>
      <c r="AF223" s="219"/>
      <c r="AG223" s="219"/>
      <c r="AH223" s="219"/>
      <c r="AI223" s="219"/>
      <c r="AJ223" s="219"/>
      <c r="AK223" s="219"/>
      <c r="AL223" s="219"/>
      <c r="AM223" s="219"/>
      <c r="AN223" s="219"/>
      <c r="AO223" s="219"/>
      <c r="AP223" s="219"/>
      <c r="AQ223" s="219"/>
    </row>
    <row r="224" spans="1:43" s="142" customFormat="1" ht="55.5" customHeight="1">
      <c r="B224" s="150" t="s">
        <v>381</v>
      </c>
      <c r="C224" s="219" t="s">
        <v>357</v>
      </c>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19"/>
      <c r="AE224" s="219"/>
      <c r="AF224" s="219"/>
      <c r="AG224" s="219"/>
      <c r="AH224" s="219"/>
      <c r="AI224" s="219"/>
      <c r="AJ224" s="219"/>
      <c r="AK224" s="219"/>
      <c r="AL224" s="219"/>
      <c r="AM224" s="219"/>
      <c r="AN224" s="219"/>
      <c r="AO224" s="219"/>
      <c r="AP224" s="219"/>
      <c r="AQ224" s="219"/>
    </row>
    <row r="225" spans="1:43" s="142" customFormat="1" ht="108.75" customHeight="1">
      <c r="B225" s="150" t="s">
        <v>382</v>
      </c>
      <c r="C225" s="219" t="s">
        <v>358</v>
      </c>
      <c r="D225" s="219"/>
      <c r="E225" s="219"/>
      <c r="F225" s="219"/>
      <c r="G225" s="219"/>
      <c r="H225" s="219"/>
      <c r="I225" s="219"/>
      <c r="J225" s="219"/>
      <c r="K225" s="219"/>
      <c r="L225" s="219"/>
      <c r="M225" s="219"/>
      <c r="N225" s="219"/>
      <c r="O225" s="219"/>
      <c r="P225" s="219"/>
      <c r="Q225" s="219"/>
      <c r="R225" s="219"/>
      <c r="S225" s="219"/>
      <c r="T225" s="219"/>
      <c r="U225" s="219"/>
      <c r="V225" s="219"/>
      <c r="W225" s="219"/>
      <c r="X225" s="219"/>
      <c r="Y225" s="219"/>
      <c r="Z225" s="219"/>
      <c r="AA225" s="219"/>
      <c r="AB225" s="219"/>
      <c r="AC225" s="219"/>
      <c r="AD225" s="219"/>
      <c r="AE225" s="219"/>
      <c r="AF225" s="219"/>
      <c r="AG225" s="219"/>
      <c r="AH225" s="219"/>
      <c r="AI225" s="219"/>
      <c r="AJ225" s="219"/>
      <c r="AK225" s="219"/>
      <c r="AL225" s="219"/>
      <c r="AM225" s="219"/>
      <c r="AN225" s="219"/>
      <c r="AO225" s="219"/>
      <c r="AP225" s="219"/>
      <c r="AQ225" s="219"/>
    </row>
    <row r="226" spans="1:43" s="142" customFormat="1" ht="17.25" customHeight="1">
      <c r="B226" s="151" t="s">
        <v>347</v>
      </c>
      <c r="C226" s="152" t="s">
        <v>359</v>
      </c>
    </row>
    <row r="227" spans="1:43" s="142" customFormat="1" ht="17.25" customHeight="1">
      <c r="A227" s="142" t="s">
        <v>301</v>
      </c>
      <c r="B227" s="149"/>
    </row>
    <row r="228" spans="1:43" s="142" customFormat="1" ht="42.75" customHeight="1">
      <c r="B228" s="150" t="s">
        <v>383</v>
      </c>
      <c r="C228" s="219" t="s">
        <v>360</v>
      </c>
      <c r="D228" s="219"/>
      <c r="E228" s="219"/>
      <c r="F228" s="219"/>
      <c r="G228" s="219"/>
      <c r="H228" s="219"/>
      <c r="I228" s="219"/>
      <c r="J228" s="219"/>
      <c r="K228" s="219"/>
      <c r="L228" s="219"/>
      <c r="M228" s="219"/>
      <c r="N228" s="219"/>
      <c r="O228" s="219"/>
      <c r="P228" s="219"/>
      <c r="Q228" s="219"/>
      <c r="R228" s="219"/>
      <c r="S228" s="219"/>
      <c r="T228" s="219"/>
      <c r="U228" s="219"/>
      <c r="V228" s="219"/>
      <c r="W228" s="219"/>
      <c r="X228" s="219"/>
      <c r="Y228" s="219"/>
      <c r="Z228" s="219"/>
      <c r="AA228" s="219"/>
      <c r="AB228" s="219"/>
      <c r="AC228" s="219"/>
      <c r="AD228" s="219"/>
      <c r="AE228" s="219"/>
      <c r="AF228" s="219"/>
      <c r="AG228" s="219"/>
      <c r="AH228" s="219"/>
      <c r="AI228" s="219"/>
      <c r="AJ228" s="219"/>
      <c r="AK228" s="219"/>
      <c r="AL228" s="219"/>
      <c r="AM228" s="219"/>
      <c r="AN228" s="219"/>
      <c r="AO228" s="219"/>
      <c r="AP228" s="219"/>
      <c r="AQ228" s="219"/>
    </row>
    <row r="229" spans="1:43" s="142" customFormat="1" ht="17.25" customHeight="1">
      <c r="B229" s="151" t="s">
        <v>344</v>
      </c>
      <c r="C229" s="152" t="s">
        <v>361</v>
      </c>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152"/>
      <c r="AJ229" s="152"/>
      <c r="AK229" s="152"/>
      <c r="AL229" s="152"/>
      <c r="AM229" s="152"/>
      <c r="AN229" s="152"/>
      <c r="AO229" s="152"/>
      <c r="AP229" s="152"/>
      <c r="AQ229" s="152"/>
    </row>
    <row r="230" spans="1:43" s="142" customFormat="1" ht="30" customHeight="1">
      <c r="B230" s="150" t="s">
        <v>369</v>
      </c>
      <c r="C230" s="220" t="s">
        <v>362</v>
      </c>
      <c r="D230" s="220"/>
      <c r="E230" s="220"/>
      <c r="F230" s="220"/>
      <c r="G230" s="220"/>
      <c r="H230" s="220"/>
      <c r="I230" s="220"/>
      <c r="J230" s="220"/>
      <c r="K230" s="220"/>
      <c r="L230" s="220"/>
      <c r="M230" s="220"/>
      <c r="N230" s="220"/>
      <c r="O230" s="220"/>
      <c r="P230" s="220"/>
      <c r="Q230" s="220"/>
      <c r="R230" s="220"/>
      <c r="S230" s="220"/>
      <c r="T230" s="220"/>
      <c r="U230" s="220"/>
      <c r="V230" s="220"/>
      <c r="W230" s="220"/>
      <c r="X230" s="220"/>
      <c r="Y230" s="220"/>
      <c r="Z230" s="220"/>
      <c r="AA230" s="220"/>
      <c r="AB230" s="220"/>
      <c r="AC230" s="220"/>
      <c r="AD230" s="220"/>
      <c r="AE230" s="220"/>
      <c r="AF230" s="220"/>
      <c r="AG230" s="220"/>
      <c r="AH230" s="220"/>
      <c r="AI230" s="220"/>
      <c r="AJ230" s="220"/>
      <c r="AK230" s="220"/>
      <c r="AL230" s="220"/>
      <c r="AM230" s="220"/>
      <c r="AN230" s="220"/>
      <c r="AO230" s="220"/>
      <c r="AP230" s="220"/>
      <c r="AQ230" s="220"/>
    </row>
    <row r="231" spans="1:43" s="142" customFormat="1" ht="30" customHeight="1">
      <c r="B231" s="150" t="s">
        <v>372</v>
      </c>
      <c r="C231" s="219" t="s">
        <v>363</v>
      </c>
      <c r="D231" s="219"/>
      <c r="E231" s="219"/>
      <c r="F231" s="219"/>
      <c r="G231" s="219"/>
      <c r="H231" s="219"/>
      <c r="I231" s="219"/>
      <c r="J231" s="219"/>
      <c r="K231" s="219"/>
      <c r="L231" s="219"/>
      <c r="M231" s="219"/>
      <c r="N231" s="219"/>
      <c r="O231" s="219"/>
      <c r="P231" s="219"/>
      <c r="Q231" s="219"/>
      <c r="R231" s="219"/>
      <c r="S231" s="219"/>
      <c r="T231" s="219"/>
      <c r="U231" s="219"/>
      <c r="V231" s="219"/>
      <c r="W231" s="219"/>
      <c r="X231" s="219"/>
      <c r="Y231" s="219"/>
      <c r="Z231" s="219"/>
      <c r="AA231" s="219"/>
      <c r="AB231" s="219"/>
      <c r="AC231" s="219"/>
      <c r="AD231" s="219"/>
      <c r="AE231" s="219"/>
      <c r="AF231" s="219"/>
      <c r="AG231" s="219"/>
      <c r="AH231" s="219"/>
      <c r="AI231" s="219"/>
      <c r="AJ231" s="219"/>
      <c r="AK231" s="219"/>
      <c r="AL231" s="219"/>
      <c r="AM231" s="219"/>
      <c r="AN231" s="219"/>
      <c r="AO231" s="219"/>
      <c r="AP231" s="219"/>
      <c r="AQ231" s="219"/>
    </row>
    <row r="232" spans="1:43" s="142" customFormat="1" ht="30" customHeight="1">
      <c r="B232" s="150" t="s">
        <v>384</v>
      </c>
      <c r="C232" s="219" t="s">
        <v>364</v>
      </c>
      <c r="D232" s="219"/>
      <c r="E232" s="219"/>
      <c r="F232" s="219"/>
      <c r="G232" s="219"/>
      <c r="H232" s="219"/>
      <c r="I232" s="219"/>
      <c r="J232" s="219"/>
      <c r="K232" s="219"/>
      <c r="L232" s="219"/>
      <c r="M232" s="219"/>
      <c r="N232" s="219"/>
      <c r="O232" s="219"/>
      <c r="P232" s="219"/>
      <c r="Q232" s="219"/>
      <c r="R232" s="219"/>
      <c r="S232" s="219"/>
      <c r="T232" s="219"/>
      <c r="U232" s="219"/>
      <c r="V232" s="219"/>
      <c r="W232" s="219"/>
      <c r="X232" s="219"/>
      <c r="Y232" s="219"/>
      <c r="Z232" s="219"/>
      <c r="AA232" s="219"/>
      <c r="AB232" s="219"/>
      <c r="AC232" s="219"/>
      <c r="AD232" s="219"/>
      <c r="AE232" s="219"/>
      <c r="AF232" s="219"/>
      <c r="AG232" s="219"/>
      <c r="AH232" s="219"/>
      <c r="AI232" s="219"/>
      <c r="AJ232" s="219"/>
      <c r="AK232" s="219"/>
      <c r="AL232" s="219"/>
      <c r="AM232" s="219"/>
      <c r="AN232" s="219"/>
      <c r="AO232" s="219"/>
      <c r="AP232" s="219"/>
      <c r="AQ232" s="219"/>
    </row>
    <row r="233" spans="1:43" s="142" customFormat="1" ht="30" customHeight="1">
      <c r="B233" s="150" t="s">
        <v>385</v>
      </c>
      <c r="C233" s="219" t="s">
        <v>365</v>
      </c>
      <c r="D233" s="219"/>
      <c r="E233" s="219"/>
      <c r="F233" s="219"/>
      <c r="G233" s="219"/>
      <c r="H233" s="219"/>
      <c r="I233" s="219"/>
      <c r="J233" s="219"/>
      <c r="K233" s="219"/>
      <c r="L233" s="219"/>
      <c r="M233" s="219"/>
      <c r="N233" s="219"/>
      <c r="O233" s="219"/>
      <c r="P233" s="219"/>
      <c r="Q233" s="219"/>
      <c r="R233" s="219"/>
      <c r="S233" s="219"/>
      <c r="T233" s="219"/>
      <c r="U233" s="219"/>
      <c r="V233" s="219"/>
      <c r="W233" s="219"/>
      <c r="X233" s="219"/>
      <c r="Y233" s="219"/>
      <c r="Z233" s="219"/>
      <c r="AA233" s="219"/>
      <c r="AB233" s="219"/>
      <c r="AC233" s="219"/>
      <c r="AD233" s="219"/>
      <c r="AE233" s="219"/>
      <c r="AF233" s="219"/>
      <c r="AG233" s="219"/>
      <c r="AH233" s="219"/>
      <c r="AI233" s="219"/>
      <c r="AJ233" s="219"/>
      <c r="AK233" s="219"/>
      <c r="AL233" s="219"/>
      <c r="AM233" s="219"/>
      <c r="AN233" s="219"/>
      <c r="AO233" s="219"/>
      <c r="AP233" s="219"/>
      <c r="AQ233" s="219"/>
    </row>
    <row r="234" spans="1:43" s="148" customFormat="1" ht="12.75" customHeight="1"/>
    <row r="235" spans="1:43" s="148" customFormat="1" ht="12.75" customHeight="1"/>
    <row r="236" spans="1:43" s="148" customFormat="1" ht="12.75" customHeight="1"/>
    <row r="237" spans="1:43" s="148" customFormat="1" ht="12.75" customHeight="1"/>
    <row r="238" spans="1:43" s="148" customFormat="1" ht="12.75" customHeight="1"/>
    <row r="239" spans="1:43" s="148" customFormat="1" ht="12.75" customHeight="1"/>
    <row r="240" spans="1:43" s="148" customFormat="1" ht="12.75" customHeight="1"/>
    <row r="241" s="148" customFormat="1" ht="12.75" customHeight="1"/>
    <row r="242" s="148" customFormat="1" ht="12.75" customHeight="1"/>
    <row r="243" s="148" customFormat="1" ht="12.75" customHeight="1"/>
    <row r="244" s="148" customFormat="1" ht="12.75" customHeight="1"/>
    <row r="245" s="148" customFormat="1" ht="12.75" customHeight="1"/>
    <row r="246" s="148" customFormat="1" ht="12.75" customHeight="1"/>
    <row r="247" s="148" customFormat="1" ht="12.75" customHeight="1"/>
    <row r="248" s="148" customFormat="1" ht="12.75" customHeight="1"/>
    <row r="249" s="148" customFormat="1" ht="12.75" customHeight="1"/>
    <row r="250" s="148" customFormat="1" ht="12.75" customHeight="1"/>
    <row r="251" s="148" customFormat="1" ht="12.75" customHeight="1"/>
    <row r="252" s="148" customFormat="1" ht="12.75" customHeight="1"/>
    <row r="253" s="148" customFormat="1" ht="12.75" customHeight="1"/>
    <row r="254" s="148" customFormat="1" ht="12.75" customHeight="1"/>
    <row r="255" s="148" customFormat="1" ht="12.75" customHeight="1"/>
    <row r="256" s="148" customFormat="1" ht="12.75" customHeight="1"/>
    <row r="257" s="148" customFormat="1" ht="12.75" customHeight="1"/>
    <row r="258" s="148" customFormat="1" ht="12.75" customHeight="1"/>
    <row r="259" s="148" customFormat="1" ht="12.75" customHeight="1"/>
    <row r="260" s="148" customFormat="1" ht="12.75" customHeight="1"/>
    <row r="261" s="148" customFormat="1" ht="12.75" customHeight="1"/>
    <row r="262" s="148" customFormat="1" ht="12.75" customHeight="1"/>
    <row r="263" s="148" customFormat="1" ht="12.75" customHeight="1"/>
    <row r="264" s="148" customFormat="1" ht="12.75" customHeight="1"/>
    <row r="265" s="148" customFormat="1" ht="12.75" customHeight="1"/>
    <row r="266" s="148" customFormat="1" ht="12.75" customHeight="1"/>
    <row r="267" s="148" customFormat="1" ht="12.75" customHeight="1"/>
    <row r="268" s="148" customFormat="1" ht="12.75" customHeight="1"/>
    <row r="269" s="148" customFormat="1" ht="12.75" customHeight="1"/>
    <row r="270" s="148" customFormat="1" ht="12.75" customHeight="1"/>
    <row r="271" s="148" customFormat="1" ht="12.75" customHeight="1"/>
    <row r="272" s="148" customFormat="1" ht="12.75" customHeight="1"/>
    <row r="273" s="148" customFormat="1" ht="12.75" customHeight="1"/>
    <row r="274" s="148" customFormat="1" ht="12.75" customHeight="1"/>
    <row r="275" s="148" customFormat="1" ht="12.75" customHeight="1"/>
    <row r="276" s="148" customFormat="1" ht="12.75" customHeight="1"/>
    <row r="277" s="148" customFormat="1" ht="12.75" customHeight="1"/>
    <row r="278" s="148" customFormat="1" ht="12.75" customHeight="1"/>
    <row r="279" s="148" customFormat="1" ht="12.75" customHeight="1"/>
    <row r="280" s="148" customFormat="1" ht="12.75" customHeight="1"/>
    <row r="281" s="148" customFormat="1" ht="12.75" customHeight="1"/>
    <row r="282" s="148" customFormat="1" ht="12.75" customHeight="1"/>
    <row r="283" s="148" customFormat="1" ht="12.75" customHeight="1"/>
    <row r="284" s="148" customFormat="1" ht="12.75" customHeight="1"/>
    <row r="285" s="148" customFormat="1" ht="12.75" customHeight="1"/>
    <row r="286" s="148" customFormat="1" ht="12.75" customHeight="1"/>
    <row r="287" s="148" customFormat="1" ht="12.75" customHeight="1"/>
    <row r="288" s="148" customFormat="1" ht="12.75" customHeight="1"/>
    <row r="289" s="148" customFormat="1" ht="12.75" customHeight="1"/>
    <row r="290" s="148" customFormat="1" ht="12.75" customHeight="1"/>
    <row r="291" s="148" customFormat="1" ht="12.75" customHeight="1"/>
    <row r="292" s="148" customFormat="1" ht="12.75" customHeight="1"/>
    <row r="293" s="148" customFormat="1" ht="12.75" customHeight="1"/>
    <row r="294" s="148" customFormat="1" ht="12.75" customHeight="1"/>
    <row r="295" s="148" customFormat="1" ht="12.75" customHeight="1"/>
    <row r="296" s="148" customFormat="1" ht="12.75" customHeight="1"/>
    <row r="297" s="148" customFormat="1" ht="12.75" customHeight="1"/>
    <row r="298" s="148" customFormat="1" ht="12.75" customHeight="1"/>
    <row r="299" s="148" customFormat="1" ht="12.75" customHeight="1"/>
    <row r="300" s="148" customFormat="1" ht="12.75" customHeight="1"/>
    <row r="301" s="148" customFormat="1" ht="12.75" customHeight="1"/>
    <row r="302" s="148" customFormat="1" ht="12.75" customHeight="1"/>
    <row r="303" s="148" customFormat="1" ht="12.75" customHeight="1"/>
    <row r="304" s="148" customFormat="1" ht="12.75" customHeight="1"/>
    <row r="305" s="148" customFormat="1" ht="12.75" customHeight="1"/>
    <row r="306" s="148" customFormat="1" ht="12.75" customHeight="1"/>
    <row r="307" s="148" customFormat="1" ht="12.75" customHeight="1"/>
    <row r="308" s="148" customFormat="1" ht="12.75" customHeight="1"/>
    <row r="309" s="148" customFormat="1" ht="12.75" customHeight="1"/>
    <row r="310" s="148" customFormat="1" ht="12.75" customHeight="1"/>
    <row r="311" s="148" customFormat="1" ht="12.75" customHeight="1"/>
    <row r="312" s="148" customFormat="1" ht="12.75" customHeight="1"/>
    <row r="313" s="148" customFormat="1" ht="12.75" customHeight="1"/>
    <row r="314" s="148" customFormat="1" ht="12.75" customHeight="1"/>
    <row r="315" s="148" customFormat="1" ht="12.75" customHeight="1"/>
    <row r="316" s="148" customFormat="1" ht="12.75" customHeight="1"/>
    <row r="317" s="148" customFormat="1" ht="12.75" customHeight="1"/>
    <row r="318" s="148" customFormat="1" ht="12.75" customHeight="1"/>
    <row r="319" s="148" customFormat="1" ht="12.75" customHeight="1"/>
    <row r="320" s="148" customFormat="1" ht="12.75" customHeight="1"/>
    <row r="321" s="148" customFormat="1" ht="12.75" customHeight="1"/>
    <row r="322" s="148" customFormat="1" ht="12.75" customHeight="1"/>
    <row r="323" s="148" customFormat="1" ht="12.75" customHeight="1"/>
    <row r="324" s="148" customFormat="1" ht="12.75" customHeight="1"/>
    <row r="325" s="148" customFormat="1" ht="12.75" customHeight="1"/>
    <row r="326" s="148" customFormat="1" ht="12.75" customHeight="1"/>
    <row r="327" s="148" customFormat="1" ht="12.75" customHeight="1"/>
    <row r="328" s="148" customFormat="1" ht="12.75" customHeight="1"/>
    <row r="329" s="148" customFormat="1" ht="12.75" customHeight="1"/>
    <row r="330" s="148" customFormat="1" ht="12.75" customHeight="1"/>
    <row r="331" s="148" customFormat="1" ht="12.75" customHeight="1"/>
    <row r="332" s="148" customFormat="1" ht="12.75" customHeight="1"/>
    <row r="333" s="148" customFormat="1" ht="12.75" customHeight="1"/>
    <row r="334" s="148" customFormat="1" ht="12.75" customHeight="1"/>
    <row r="335" s="148" customFormat="1" ht="12.75" customHeight="1"/>
    <row r="336" s="148" customFormat="1" ht="12.75" customHeight="1"/>
    <row r="337" s="148" customFormat="1" ht="12.75" customHeight="1"/>
    <row r="338" s="148" customFormat="1" ht="12.75" customHeight="1"/>
    <row r="339" s="148" customFormat="1" ht="12.75" customHeight="1"/>
    <row r="340" s="148" customFormat="1" ht="12.75" customHeight="1"/>
    <row r="341" s="148" customFormat="1" ht="12.75" customHeight="1"/>
    <row r="342" s="148" customFormat="1" ht="12.75" customHeight="1"/>
    <row r="343" s="148" customFormat="1" ht="12.75" customHeight="1"/>
    <row r="344" s="148" customFormat="1" ht="12.75" customHeight="1"/>
    <row r="345" s="148" customFormat="1" ht="12.75" customHeight="1"/>
    <row r="346" s="148" customFormat="1" ht="12.75" customHeight="1"/>
    <row r="347" s="148" customFormat="1" ht="12.75" customHeight="1"/>
    <row r="348" s="148" customFormat="1" ht="12.75" customHeight="1"/>
    <row r="349" s="148" customFormat="1" ht="12.75" customHeight="1"/>
    <row r="350" s="148" customFormat="1" ht="12.75" customHeight="1"/>
    <row r="351" s="148" customFormat="1" ht="12.75" customHeight="1"/>
    <row r="352" s="148" customFormat="1" ht="12.75" customHeight="1"/>
    <row r="353" s="148" customFormat="1" ht="12.75" customHeight="1"/>
    <row r="354" s="148" customFormat="1" ht="12.75" customHeight="1"/>
    <row r="355" s="148" customFormat="1" ht="12.75" customHeight="1"/>
    <row r="356" s="148" customFormat="1" ht="12.75" customHeight="1"/>
    <row r="357" s="148" customFormat="1" ht="12.75" customHeight="1"/>
    <row r="358" s="148" customFormat="1" ht="12.75" customHeight="1"/>
    <row r="359" s="148" customFormat="1" ht="12.75" customHeight="1"/>
    <row r="360" s="148" customFormat="1" ht="12.75" customHeight="1"/>
    <row r="361" s="148" customFormat="1" ht="12.75" customHeight="1"/>
    <row r="362" s="148" customFormat="1" ht="12.75" customHeight="1"/>
    <row r="363" s="148" customFormat="1" ht="12.75" customHeight="1"/>
    <row r="364" s="148" customFormat="1" ht="12.75" customHeight="1"/>
    <row r="365" s="148" customFormat="1" ht="12.75" customHeight="1"/>
    <row r="366" s="148" customFormat="1" ht="12.75" customHeight="1"/>
    <row r="367" s="148" customFormat="1" ht="12.75" customHeight="1"/>
    <row r="368" s="148" customFormat="1" ht="12.75" customHeight="1"/>
    <row r="369" s="148" customFormat="1" ht="12.75" customHeight="1"/>
    <row r="370" s="148" customFormat="1" ht="12.75" customHeight="1"/>
    <row r="371" s="148" customFormat="1" ht="12.75" customHeight="1"/>
    <row r="372" s="148" customFormat="1" ht="12.75" customHeight="1"/>
    <row r="373" s="148" customFormat="1" ht="12.75" customHeight="1"/>
    <row r="374" s="148" customFormat="1" ht="12.75" customHeight="1"/>
    <row r="375" s="148" customFormat="1" ht="12.75" customHeight="1"/>
    <row r="376" s="148" customFormat="1" ht="12.75" customHeight="1"/>
    <row r="377" s="148" customFormat="1" ht="12.75" customHeight="1"/>
    <row r="378" s="148" customFormat="1" ht="12.75" customHeight="1"/>
    <row r="379" s="148" customFormat="1" ht="12.75" customHeight="1"/>
    <row r="380" s="148" customFormat="1" ht="12.75" customHeight="1"/>
    <row r="381" s="148" customFormat="1" ht="12.75" customHeight="1"/>
    <row r="382" s="148" customFormat="1" ht="12.75" customHeight="1"/>
    <row r="383" s="148" customFormat="1" ht="12.75" customHeight="1"/>
    <row r="384" s="148" customFormat="1" ht="12.75" customHeight="1"/>
    <row r="385" s="148" customFormat="1" ht="12.75" customHeight="1"/>
    <row r="386" s="148" customFormat="1" ht="12.75" customHeight="1"/>
    <row r="387" s="148" customFormat="1" ht="12.75" customHeight="1"/>
    <row r="388" s="148" customFormat="1" ht="12.75" customHeight="1"/>
    <row r="389" s="148" customFormat="1" ht="12.75" customHeight="1"/>
    <row r="390" s="148" customFormat="1" ht="12.75" customHeight="1"/>
    <row r="391" s="148" customFormat="1" ht="12.75" customHeight="1"/>
    <row r="392" s="148" customFormat="1" ht="12.75" customHeight="1"/>
    <row r="393" s="148" customFormat="1" ht="12.75" customHeight="1"/>
    <row r="394" s="148" customFormat="1" ht="12.75" customHeight="1"/>
    <row r="395" s="148" customFormat="1" ht="12.75" customHeight="1"/>
    <row r="396" s="148" customFormat="1" ht="12.75" customHeight="1"/>
    <row r="397" s="148" customFormat="1" ht="12.75" customHeight="1"/>
    <row r="398" s="148" customFormat="1" ht="12.75" customHeight="1"/>
    <row r="399" s="148" customFormat="1" ht="12.75" customHeight="1"/>
    <row r="400" s="148" customFormat="1" ht="12.75" customHeight="1"/>
    <row r="401" s="148" customFormat="1" ht="12.75" customHeight="1"/>
    <row r="402" s="148" customFormat="1" ht="12.75" customHeight="1"/>
    <row r="403" s="148" customFormat="1" ht="12.75" customHeight="1"/>
    <row r="404" s="148" customFormat="1" ht="12.75" customHeight="1"/>
    <row r="405" s="148" customFormat="1" ht="12.75" customHeight="1"/>
    <row r="406" s="148" customFormat="1" ht="12.75" customHeight="1"/>
    <row r="407" s="148" customFormat="1" ht="12.75" customHeight="1"/>
    <row r="408" s="148" customFormat="1" ht="12.75" customHeight="1"/>
    <row r="409" s="148" customFormat="1" ht="12.75" customHeight="1"/>
    <row r="410" s="148" customFormat="1" ht="12.75" customHeight="1"/>
    <row r="411" s="148" customFormat="1" ht="12.75" customHeight="1"/>
    <row r="412" s="148" customFormat="1" ht="12.75" customHeight="1"/>
    <row r="413" s="148" customFormat="1" ht="12.75" customHeight="1"/>
    <row r="414" s="148" customFormat="1" ht="12.75" customHeight="1"/>
    <row r="415" s="148" customFormat="1" ht="12.75" customHeight="1"/>
    <row r="416" s="148" customFormat="1" ht="12.75" customHeight="1"/>
    <row r="417" s="148" customFormat="1" ht="12.75" customHeight="1"/>
    <row r="418" s="148" customFormat="1" ht="12.75" customHeight="1"/>
    <row r="419" s="148" customFormat="1" ht="12.75" customHeight="1"/>
    <row r="420" s="148" customFormat="1" ht="12.75" customHeight="1"/>
    <row r="421" s="148" customFormat="1" ht="12.75" customHeight="1"/>
    <row r="422" s="148" customFormat="1" ht="12.75" customHeight="1"/>
    <row r="423" s="148" customFormat="1" ht="12.75" customHeight="1"/>
    <row r="424" s="148" customFormat="1" ht="12.75" customHeight="1"/>
    <row r="425" s="148" customFormat="1" ht="12.75" customHeight="1"/>
    <row r="426" s="148" customFormat="1" ht="12.75" customHeight="1"/>
    <row r="427" s="148" customFormat="1" ht="12.75" customHeight="1"/>
    <row r="428" s="148" customFormat="1" ht="12.75" customHeight="1"/>
    <row r="429" s="148" customFormat="1" ht="12.75" customHeight="1"/>
    <row r="430" s="148" customFormat="1" ht="12.75" customHeight="1"/>
    <row r="431" s="148" customFormat="1" ht="12.75" customHeight="1"/>
    <row r="432" s="148" customFormat="1" ht="12.75" customHeight="1"/>
    <row r="433" s="148" customFormat="1" ht="12.75" customHeight="1"/>
    <row r="434" s="148" customFormat="1" ht="12.75" customHeight="1"/>
    <row r="435" s="148" customFormat="1" ht="12.75" customHeight="1"/>
    <row r="436" s="148" customFormat="1" ht="12.75" customHeight="1"/>
    <row r="437" s="148" customFormat="1" ht="12.75" customHeight="1"/>
    <row r="438" s="148" customFormat="1" ht="12.75" customHeight="1"/>
    <row r="439" s="148" customFormat="1" ht="12.75" customHeight="1"/>
    <row r="440" s="148" customFormat="1" ht="12.75" customHeight="1"/>
    <row r="441" s="148" customFormat="1" ht="12.75" customHeight="1"/>
    <row r="442" s="148" customFormat="1" ht="12.75" customHeight="1"/>
    <row r="443" s="148" customFormat="1" ht="12.75" customHeight="1"/>
    <row r="444" s="148" customFormat="1" ht="12.75" customHeight="1"/>
  </sheetData>
  <sheetProtection password="C663" sheet="1" selectLockedCells="1"/>
  <dataConsolidate/>
  <mergeCells count="162">
    <mergeCell ref="AS6:BT8"/>
    <mergeCell ref="C204:AQ204"/>
    <mergeCell ref="B7:H7"/>
    <mergeCell ref="BC144:CS144"/>
    <mergeCell ref="AD10:AQ10"/>
    <mergeCell ref="AD13:AQ13"/>
    <mergeCell ref="C214:AQ214"/>
    <mergeCell ref="C216:AQ216"/>
    <mergeCell ref="C217:AQ217"/>
    <mergeCell ref="X130:Y130"/>
    <mergeCell ref="K91:W91"/>
    <mergeCell ref="AI88:AN88"/>
    <mergeCell ref="A152:E154"/>
    <mergeCell ref="A158:E160"/>
    <mergeCell ref="F158:O160"/>
    <mergeCell ref="P158:Z160"/>
    <mergeCell ref="AA158:AF160"/>
    <mergeCell ref="AG158:AQ160"/>
    <mergeCell ref="A155:E157"/>
    <mergeCell ref="F155:O157"/>
    <mergeCell ref="P155:Z157"/>
    <mergeCell ref="AG170:AQ172"/>
    <mergeCell ref="P161:Z163"/>
    <mergeCell ref="A167:E169"/>
    <mergeCell ref="W110:AP110"/>
    <mergeCell ref="P112:R112"/>
    <mergeCell ref="W114:Y114"/>
    <mergeCell ref="AK114:AM114"/>
    <mergeCell ref="X99:AB99"/>
    <mergeCell ref="K100:S100"/>
    <mergeCell ref="C233:AQ233"/>
    <mergeCell ref="C218:AQ218"/>
    <mergeCell ref="C219:AQ219"/>
    <mergeCell ref="C220:AQ220"/>
    <mergeCell ref="C221:AQ221"/>
    <mergeCell ref="C224:AQ224"/>
    <mergeCell ref="AG155:AQ157"/>
    <mergeCell ref="C222:AQ222"/>
    <mergeCell ref="C223:AQ223"/>
    <mergeCell ref="P167:Z169"/>
    <mergeCell ref="AA167:AF169"/>
    <mergeCell ref="AA161:AF163"/>
    <mergeCell ref="AG167:AQ169"/>
    <mergeCell ref="A164:E166"/>
    <mergeCell ref="F164:O166"/>
    <mergeCell ref="P164:Z166"/>
    <mergeCell ref="AA164:AF166"/>
    <mergeCell ref="C232:AQ232"/>
    <mergeCell ref="C211:AQ211"/>
    <mergeCell ref="C212:AQ212"/>
    <mergeCell ref="C213:AQ213"/>
    <mergeCell ref="A170:E172"/>
    <mergeCell ref="F170:O172"/>
    <mergeCell ref="P170:Z172"/>
    <mergeCell ref="AA170:AF172"/>
    <mergeCell ref="AG164:AQ166"/>
    <mergeCell ref="C207:AQ207"/>
    <mergeCell ref="C208:AQ208"/>
    <mergeCell ref="C210:AQ210"/>
    <mergeCell ref="M122:AO128"/>
    <mergeCell ref="AG153:AQ153"/>
    <mergeCell ref="B144:AP146"/>
    <mergeCell ref="F167:O169"/>
    <mergeCell ref="AA155:AF157"/>
    <mergeCell ref="C225:AQ225"/>
    <mergeCell ref="C228:AQ228"/>
    <mergeCell ref="C230:AQ230"/>
    <mergeCell ref="C231:AQ231"/>
    <mergeCell ref="A161:E163"/>
    <mergeCell ref="F161:O163"/>
    <mergeCell ref="AG161:AQ163"/>
    <mergeCell ref="F135:H135"/>
    <mergeCell ref="AL112:AN112"/>
    <mergeCell ref="K89:S89"/>
    <mergeCell ref="AA71:AB71"/>
    <mergeCell ref="AF71:AN71"/>
    <mergeCell ref="AA152:AF154"/>
    <mergeCell ref="O69:T69"/>
    <mergeCell ref="M98:AO98"/>
    <mergeCell ref="M96:AO96"/>
    <mergeCell ref="M97:AO97"/>
    <mergeCell ref="Y139:Z139"/>
    <mergeCell ref="AB139:AC139"/>
    <mergeCell ref="P116:R116"/>
    <mergeCell ref="K102:W102"/>
    <mergeCell ref="K99:M99"/>
    <mergeCell ref="Z120:AA120"/>
    <mergeCell ref="AH94:AN94"/>
    <mergeCell ref="AI99:AN99"/>
    <mergeCell ref="K101:AO101"/>
    <mergeCell ref="AC106:AD106"/>
    <mergeCell ref="AC108:AD108"/>
    <mergeCell ref="S130:T130"/>
    <mergeCell ref="W139:X139"/>
    <mergeCell ref="U130:V130"/>
    <mergeCell ref="AD120:AE120"/>
    <mergeCell ref="F101:G101"/>
    <mergeCell ref="F90:G90"/>
    <mergeCell ref="AH95:AN95"/>
    <mergeCell ref="AH83:AN83"/>
    <mergeCell ref="AH84:AN84"/>
    <mergeCell ref="X88:AB88"/>
    <mergeCell ref="Y83:AC83"/>
    <mergeCell ref="F98:G98"/>
    <mergeCell ref="M87:AO87"/>
    <mergeCell ref="M85:AO85"/>
    <mergeCell ref="M86:AO86"/>
    <mergeCell ref="Y94:AC94"/>
    <mergeCell ref="F87:G87"/>
    <mergeCell ref="K94:M94"/>
    <mergeCell ref="M65:T65"/>
    <mergeCell ref="U71:V71"/>
    <mergeCell ref="AF70:AN70"/>
    <mergeCell ref="K83:M83"/>
    <mergeCell ref="N63:P63"/>
    <mergeCell ref="U69:V69"/>
    <mergeCell ref="AA69:AB69"/>
    <mergeCell ref="M19:V19"/>
    <mergeCell ref="M17:AO17"/>
    <mergeCell ref="S76:T76"/>
    <mergeCell ref="Y76:Z76"/>
    <mergeCell ref="AF72:AN72"/>
    <mergeCell ref="X71:Y71"/>
    <mergeCell ref="S77:T77"/>
    <mergeCell ref="V77:W77"/>
    <mergeCell ref="Y77:Z77"/>
    <mergeCell ref="AD9:AQ9"/>
    <mergeCell ref="M18:AO18"/>
    <mergeCell ref="AM8:AN8"/>
    <mergeCell ref="M29:Y29"/>
    <mergeCell ref="I44:J44"/>
    <mergeCell ref="D45:J45"/>
    <mergeCell ref="F33:G33"/>
    <mergeCell ref="AI44:AQ46"/>
    <mergeCell ref="C44:D44"/>
    <mergeCell ref="F44:G44"/>
    <mergeCell ref="E46:K46"/>
    <mergeCell ref="M44:AH46"/>
    <mergeCell ref="S3:Y3"/>
    <mergeCell ref="M33:AO33"/>
    <mergeCell ref="M35:AO35"/>
    <mergeCell ref="M21:Y21"/>
    <mergeCell ref="Q76:R76"/>
    <mergeCell ref="K88:M88"/>
    <mergeCell ref="K90:AO90"/>
    <mergeCell ref="M25:AO25"/>
    <mergeCell ref="M26:AO26"/>
    <mergeCell ref="M28:AO28"/>
    <mergeCell ref="M27:V27"/>
    <mergeCell ref="AE8:AF8"/>
    <mergeCell ref="X69:Y69"/>
    <mergeCell ref="M64:T64"/>
    <mergeCell ref="V63:X63"/>
    <mergeCell ref="Q77:R77"/>
    <mergeCell ref="AF69:AN69"/>
    <mergeCell ref="O71:T71"/>
    <mergeCell ref="V76:W76"/>
    <mergeCell ref="AG8:AH8"/>
    <mergeCell ref="AJ8:AK8"/>
    <mergeCell ref="M20:AO20"/>
    <mergeCell ref="M34:AO34"/>
    <mergeCell ref="M36:AH36"/>
  </mergeCells>
  <phoneticPr fontId="2"/>
  <conditionalFormatting sqref="AS32 AS69 AS1:AS2 AS30 AS66:AS67 AS71 AS73:AS74 AS76:AS85 AS126 AS234:AS1048576 AN200:AN203 AS9:AS12 AS14:AS25 AS128:AS129 AS37:AS39 AS42:AS62 AS119:AS123 AS131:AS199 AN205:AN233 AS87:AS117">
    <cfRule type="cellIs" dxfId="12" priority="18" operator="equal">
      <formula>"NG"</formula>
    </cfRule>
  </conditionalFormatting>
  <conditionalFormatting sqref="AS26:AS29">
    <cfRule type="cellIs" dxfId="11" priority="17" operator="equal">
      <formula>"NG"</formula>
    </cfRule>
  </conditionalFormatting>
  <conditionalFormatting sqref="AS33:AS36">
    <cfRule type="cellIs" dxfId="10" priority="16" operator="equal">
      <formula>"NG"</formula>
    </cfRule>
  </conditionalFormatting>
  <conditionalFormatting sqref="AS63:AS65">
    <cfRule type="cellIs" dxfId="9" priority="15" operator="equal">
      <formula>"NG"</formula>
    </cfRule>
  </conditionalFormatting>
  <conditionalFormatting sqref="AS70">
    <cfRule type="cellIs" dxfId="8" priority="14" operator="equal">
      <formula>"NG"</formula>
    </cfRule>
  </conditionalFormatting>
  <conditionalFormatting sqref="AS72">
    <cfRule type="cellIs" dxfId="7" priority="13" operator="equal">
      <formula>"NG"</formula>
    </cfRule>
  </conditionalFormatting>
  <conditionalFormatting sqref="AS1:AS2 AS234:AS1048576 AN200:AN203 AS9:AS12 AS128:AS129 AS14:AS39 AS42:AS85 AS131:AS199 AN205:AN233 AS87:AS126">
    <cfRule type="containsText" dxfId="6" priority="11" operator="containsText" text="NG">
      <formula>NOT(ISERROR(SEARCH("NG",AN1)))</formula>
    </cfRule>
  </conditionalFormatting>
  <conditionalFormatting sqref="AS13">
    <cfRule type="cellIs" dxfId="5" priority="8" operator="equal">
      <formula>"NG"</formula>
    </cfRule>
  </conditionalFormatting>
  <conditionalFormatting sqref="AS13">
    <cfRule type="containsText" dxfId="4" priority="7" operator="containsText" text="NG">
      <formula>NOT(ISERROR(SEARCH("NG",AS13)))</formula>
    </cfRule>
  </conditionalFormatting>
  <conditionalFormatting sqref="BC144:CS144">
    <cfRule type="expression" dxfId="3" priority="4">
      <formula>OR(BB$144&lt;&gt;"")</formula>
    </cfRule>
  </conditionalFormatting>
  <conditionalFormatting sqref="AS6:BT8">
    <cfRule type="expression" dxfId="2" priority="3">
      <formula>OR(AS$6&lt;&gt;"")</formula>
    </cfRule>
  </conditionalFormatting>
  <conditionalFormatting sqref="AS86">
    <cfRule type="cellIs" dxfId="1" priority="2" operator="equal">
      <formula>"NG"</formula>
    </cfRule>
  </conditionalFormatting>
  <conditionalFormatting sqref="AS86">
    <cfRule type="containsText" dxfId="0" priority="1" operator="containsText" text="NG">
      <formula>NOT(ISERROR(SEARCH("NG",AS86)))</formula>
    </cfRule>
  </conditionalFormatting>
  <dataValidations count="7">
    <dataValidation type="list" allowBlank="1" showInputMessage="1" sqref="O71:T71 O69:T69">
      <formula1>"昭和・平成・令和,昭和,平成,令和"</formula1>
    </dataValidation>
    <dataValidation type="list" operator="equal" allowBlank="1" showInputMessage="1" showErrorMessage="1" sqref="K83:M83">
      <formula1>"一級,二級"</formula1>
    </dataValidation>
    <dataValidation type="custom" allowBlank="1" showInputMessage="1" showErrorMessage="1" sqref="BA84">
      <formula1>"一級"</formula1>
    </dataValidation>
    <dataValidation type="list" allowBlank="1" showInputMessage="1" showErrorMessage="1" sqref="K99:M99 K94:M94 K88:M88">
      <formula1>"一級,二級"</formula1>
    </dataValidation>
    <dataValidation type="list" allowBlank="1" showInputMessage="1" showErrorMessage="1" sqref="Q77:R77">
      <formula1>#REF!</formula1>
    </dataValidation>
    <dataValidation type="list" allowBlank="1" showInputMessage="1" showErrorMessage="1" sqref="L139 AH108 Q139 Q135 AL139 AI130 O130 L135 Q137 L137 AA78 U78 L77 V72 O72 V70 AC114 O70 AC112 K116 R108 K114 R106 K112 R110 AG77">
      <formula1>$BO$10</formula1>
    </dataValidation>
    <dataValidation type="list" allowBlank="1" showInputMessage="1" showErrorMessage="1" sqref="O121 Z121 AI121">
      <formula1>"レ"</formula1>
    </dataValidation>
  </dataValidations>
  <pageMargins left="0.78740157480314965" right="0.59055118110236227" top="0.59055118110236227" bottom="0.59055118110236227" header="0.51181102362204722" footer="0.51181102362204722"/>
  <pageSetup paperSize="9" scale="96" orientation="portrait" blackAndWhite="1" r:id="rId1"/>
  <headerFooter alignWithMargins="0"/>
  <rowBreaks count="2" manualBreakCount="2">
    <brk id="58" max="42" man="1"/>
    <brk id="147" max="4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55"/>
  <sheetViews>
    <sheetView zoomScaleNormal="100" workbookViewId="0">
      <selection activeCell="I22" sqref="I22"/>
    </sheetView>
  </sheetViews>
  <sheetFormatPr defaultRowHeight="13.5"/>
  <cols>
    <col min="1" max="1" width="4.125" style="67" customWidth="1"/>
    <col min="2" max="2" width="10" style="67" customWidth="1"/>
    <col min="3" max="3" width="15.625" style="67" customWidth="1"/>
    <col min="4" max="4" width="30.75" style="67" customWidth="1"/>
    <col min="5" max="6" width="6" style="67" customWidth="1"/>
    <col min="7" max="8" width="6.625" style="67" customWidth="1"/>
    <col min="9" max="1022" width="9" style="67" customWidth="1"/>
  </cols>
  <sheetData>
    <row r="1" spans="1:8">
      <c r="A1" s="65" t="s">
        <v>443</v>
      </c>
      <c r="B1" s="66"/>
      <c r="C1" s="66"/>
      <c r="D1" s="66"/>
      <c r="E1" s="66"/>
      <c r="F1" s="66"/>
      <c r="G1" s="66"/>
      <c r="H1" s="66"/>
    </row>
    <row r="2" spans="1:8" ht="13.5" customHeight="1">
      <c r="A2" s="246" t="s">
        <v>444</v>
      </c>
      <c r="B2" s="246"/>
      <c r="C2" s="246"/>
      <c r="D2" s="246"/>
      <c r="E2" s="246"/>
      <c r="F2" s="246"/>
      <c r="G2" s="246"/>
      <c r="H2" s="246"/>
    </row>
    <row r="3" spans="1:8" ht="13.5" customHeight="1">
      <c r="A3" s="247" t="s">
        <v>445</v>
      </c>
      <c r="B3" s="247"/>
      <c r="C3" s="247"/>
      <c r="D3" s="247"/>
      <c r="E3" s="247"/>
      <c r="F3" s="247"/>
      <c r="G3" s="247"/>
      <c r="H3" s="247"/>
    </row>
    <row r="4" spans="1:8" ht="14.25" thickBot="1">
      <c r="A4" s="68"/>
      <c r="B4" s="66"/>
      <c r="C4" s="66"/>
      <c r="D4" s="66"/>
      <c r="E4" s="66"/>
      <c r="F4" s="66"/>
      <c r="G4" s="66"/>
      <c r="H4" s="66"/>
    </row>
    <row r="5" spans="1:8" ht="11.25" customHeight="1" thickBot="1">
      <c r="A5" s="241" t="s">
        <v>446</v>
      </c>
      <c r="B5" s="241"/>
      <c r="C5" s="69"/>
      <c r="D5" s="248" t="s">
        <v>447</v>
      </c>
      <c r="E5" s="248"/>
      <c r="F5" s="248"/>
      <c r="G5" s="249" t="s">
        <v>448</v>
      </c>
      <c r="H5" s="249"/>
    </row>
    <row r="6" spans="1:8" ht="11.25" customHeight="1" thickBot="1">
      <c r="A6" s="241"/>
      <c r="B6" s="241"/>
      <c r="C6" s="70" t="s">
        <v>449</v>
      </c>
      <c r="D6" s="233"/>
      <c r="E6" s="233"/>
      <c r="F6" s="233"/>
      <c r="G6" s="234"/>
      <c r="H6" s="234"/>
    </row>
    <row r="7" spans="1:8" ht="11.25" customHeight="1" thickBot="1">
      <c r="A7" s="241"/>
      <c r="B7" s="241"/>
      <c r="C7" s="235" t="s">
        <v>450</v>
      </c>
      <c r="D7" s="233"/>
      <c r="E7" s="233"/>
      <c r="F7" s="233"/>
      <c r="G7" s="234"/>
      <c r="H7" s="234"/>
    </row>
    <row r="8" spans="1:8" ht="11.25" customHeight="1" thickBot="1">
      <c r="A8" s="241"/>
      <c r="B8" s="241"/>
      <c r="C8" s="235"/>
      <c r="D8" s="235"/>
      <c r="E8" s="235"/>
      <c r="F8" s="235"/>
      <c r="G8" s="236"/>
      <c r="H8" s="236"/>
    </row>
    <row r="9" spans="1:8" ht="14.25" thickBot="1">
      <c r="A9" s="71"/>
      <c r="B9" s="71"/>
      <c r="C9" s="71"/>
      <c r="D9" s="71"/>
      <c r="E9" s="71"/>
      <c r="F9" s="71"/>
      <c r="G9" s="71"/>
      <c r="H9" s="71"/>
    </row>
    <row r="10" spans="1:8" ht="12" customHeight="1" thickBot="1">
      <c r="A10" s="242" t="s">
        <v>451</v>
      </c>
      <c r="B10" s="243" t="s">
        <v>452</v>
      </c>
      <c r="C10" s="243"/>
      <c r="D10" s="237" t="s">
        <v>453</v>
      </c>
      <c r="E10" s="238" t="s">
        <v>454</v>
      </c>
      <c r="F10" s="238"/>
      <c r="G10" s="238"/>
      <c r="H10" s="239" t="s">
        <v>455</v>
      </c>
    </row>
    <row r="11" spans="1:8" ht="11.25" customHeight="1" thickBot="1">
      <c r="A11" s="242"/>
      <c r="B11" s="243"/>
      <c r="C11" s="243"/>
      <c r="D11" s="237"/>
      <c r="E11" s="240" t="s">
        <v>456</v>
      </c>
      <c r="F11" s="73" t="s">
        <v>457</v>
      </c>
      <c r="G11" s="74"/>
      <c r="H11" s="239"/>
    </row>
    <row r="12" spans="1:8" ht="21" customHeight="1" thickBot="1">
      <c r="A12" s="242"/>
      <c r="B12" s="243"/>
      <c r="C12" s="243"/>
      <c r="D12" s="237"/>
      <c r="E12" s="240"/>
      <c r="F12" s="75"/>
      <c r="G12" s="76" t="s">
        <v>458</v>
      </c>
      <c r="H12" s="239"/>
    </row>
    <row r="13" spans="1:8" ht="11.25" customHeight="1" thickBot="1">
      <c r="A13" s="77" t="s">
        <v>459</v>
      </c>
      <c r="B13" s="244" t="s">
        <v>460</v>
      </c>
      <c r="C13" s="78" t="s">
        <v>461</v>
      </c>
      <c r="D13" s="78" t="s">
        <v>462</v>
      </c>
      <c r="E13" s="79"/>
      <c r="F13" s="79"/>
      <c r="G13" s="79"/>
      <c r="H13" s="80"/>
    </row>
    <row r="14" spans="1:8" ht="12" customHeight="1" thickBot="1">
      <c r="A14" s="77" t="s">
        <v>463</v>
      </c>
      <c r="B14" s="244"/>
      <c r="C14" s="245" t="s">
        <v>464</v>
      </c>
      <c r="D14" s="81" t="s">
        <v>465</v>
      </c>
      <c r="E14" s="79"/>
      <c r="F14" s="79"/>
      <c r="G14" s="79"/>
      <c r="H14" s="80"/>
    </row>
    <row r="15" spans="1:8" ht="12" customHeight="1" thickBot="1">
      <c r="A15" s="77" t="s">
        <v>466</v>
      </c>
      <c r="B15" s="244"/>
      <c r="C15" s="245"/>
      <c r="D15" s="81" t="s">
        <v>467</v>
      </c>
      <c r="E15" s="79"/>
      <c r="F15" s="79"/>
      <c r="G15" s="79"/>
      <c r="H15" s="80"/>
    </row>
    <row r="16" spans="1:8" ht="12" customHeight="1">
      <c r="A16" s="77" t="s">
        <v>468</v>
      </c>
      <c r="B16" s="244"/>
      <c r="C16" s="81" t="s">
        <v>469</v>
      </c>
      <c r="D16" s="81" t="s">
        <v>470</v>
      </c>
      <c r="E16" s="79"/>
      <c r="F16" s="79"/>
      <c r="G16" s="79"/>
      <c r="H16" s="80"/>
    </row>
    <row r="17" spans="1:8" ht="12" customHeight="1">
      <c r="A17" s="77" t="s">
        <v>471</v>
      </c>
      <c r="B17" s="245" t="s">
        <v>472</v>
      </c>
      <c r="C17" s="245" t="s">
        <v>473</v>
      </c>
      <c r="D17" s="82" t="s">
        <v>474</v>
      </c>
      <c r="E17" s="79"/>
      <c r="F17" s="79"/>
      <c r="G17" s="79"/>
      <c r="H17" s="80"/>
    </row>
    <row r="18" spans="1:8">
      <c r="A18" s="77" t="s">
        <v>475</v>
      </c>
      <c r="B18" s="245"/>
      <c r="C18" s="245"/>
      <c r="D18" s="82" t="s">
        <v>476</v>
      </c>
      <c r="E18" s="79"/>
      <c r="F18" s="79"/>
      <c r="G18" s="79"/>
      <c r="H18" s="80"/>
    </row>
    <row r="19" spans="1:8">
      <c r="A19" s="77" t="s">
        <v>477</v>
      </c>
      <c r="B19" s="245"/>
      <c r="C19" s="82" t="s">
        <v>478</v>
      </c>
      <c r="D19" s="82" t="s">
        <v>479</v>
      </c>
      <c r="E19" s="79"/>
      <c r="F19" s="79"/>
      <c r="G19" s="79"/>
      <c r="H19" s="80"/>
    </row>
    <row r="20" spans="1:8" ht="12" customHeight="1">
      <c r="A20" s="77" t="s">
        <v>480</v>
      </c>
      <c r="B20" s="245"/>
      <c r="C20" s="245" t="s">
        <v>481</v>
      </c>
      <c r="D20" s="82" t="s">
        <v>482</v>
      </c>
      <c r="E20" s="79"/>
      <c r="F20" s="79"/>
      <c r="G20" s="79"/>
      <c r="H20" s="80"/>
    </row>
    <row r="21" spans="1:8" ht="11.25" customHeight="1">
      <c r="A21" s="77" t="s">
        <v>483</v>
      </c>
      <c r="B21" s="245"/>
      <c r="C21" s="245"/>
      <c r="D21" s="82" t="s">
        <v>484</v>
      </c>
      <c r="E21" s="79"/>
      <c r="F21" s="79"/>
      <c r="G21" s="79"/>
      <c r="H21" s="80"/>
    </row>
    <row r="22" spans="1:8" ht="12" customHeight="1">
      <c r="A22" s="77" t="s">
        <v>409</v>
      </c>
      <c r="B22" s="245"/>
      <c r="C22" s="245"/>
      <c r="D22" s="83" t="s">
        <v>485</v>
      </c>
      <c r="E22" s="79"/>
      <c r="F22" s="79"/>
      <c r="G22" s="79"/>
      <c r="H22" s="80"/>
    </row>
    <row r="23" spans="1:8" ht="12" customHeight="1">
      <c r="A23" s="77" t="s">
        <v>410</v>
      </c>
      <c r="B23" s="245"/>
      <c r="C23" s="245"/>
      <c r="D23" s="83" t="s">
        <v>486</v>
      </c>
      <c r="E23" s="79"/>
      <c r="F23" s="79"/>
      <c r="G23" s="79"/>
      <c r="H23" s="80"/>
    </row>
    <row r="24" spans="1:8" ht="12" customHeight="1">
      <c r="A24" s="77" t="s">
        <v>411</v>
      </c>
      <c r="B24" s="245"/>
      <c r="C24" s="245" t="s">
        <v>487</v>
      </c>
      <c r="D24" s="83" t="s">
        <v>488</v>
      </c>
      <c r="E24" s="79"/>
      <c r="F24" s="79"/>
      <c r="G24" s="79"/>
      <c r="H24" s="80"/>
    </row>
    <row r="25" spans="1:8" ht="12" customHeight="1">
      <c r="A25" s="77" t="s">
        <v>412</v>
      </c>
      <c r="B25" s="245"/>
      <c r="C25" s="245"/>
      <c r="D25" s="83" t="s">
        <v>489</v>
      </c>
      <c r="E25" s="79"/>
      <c r="F25" s="79"/>
      <c r="G25" s="79"/>
      <c r="H25" s="80"/>
    </row>
    <row r="26" spans="1:8" ht="10.5" customHeight="1">
      <c r="A26" s="77" t="s">
        <v>413</v>
      </c>
      <c r="B26" s="245"/>
      <c r="C26" s="245" t="s">
        <v>490</v>
      </c>
      <c r="D26" s="83" t="s">
        <v>479</v>
      </c>
      <c r="E26" s="79"/>
      <c r="F26" s="79"/>
      <c r="G26" s="79"/>
      <c r="H26" s="80"/>
    </row>
    <row r="27" spans="1:8" ht="12" customHeight="1">
      <c r="A27" s="77" t="s">
        <v>414</v>
      </c>
      <c r="B27" s="245"/>
      <c r="C27" s="245"/>
      <c r="D27" s="83" t="s">
        <v>491</v>
      </c>
      <c r="E27" s="79"/>
      <c r="F27" s="79"/>
      <c r="G27" s="79"/>
      <c r="H27" s="80"/>
    </row>
    <row r="28" spans="1:8" ht="11.25" customHeight="1" thickBot="1">
      <c r="A28" s="77" t="s">
        <v>415</v>
      </c>
      <c r="B28" s="250" t="s">
        <v>492</v>
      </c>
      <c r="C28" s="250"/>
      <c r="D28" s="84" t="s">
        <v>493</v>
      </c>
      <c r="E28" s="79"/>
      <c r="F28" s="79"/>
      <c r="G28" s="79"/>
      <c r="H28" s="80"/>
    </row>
    <row r="29" spans="1:8" ht="14.25" thickBot="1">
      <c r="A29" s="77" t="s">
        <v>416</v>
      </c>
      <c r="B29" s="250"/>
      <c r="C29" s="250"/>
      <c r="D29" s="85" t="s">
        <v>494</v>
      </c>
      <c r="E29" s="79"/>
      <c r="F29" s="79"/>
      <c r="G29" s="79"/>
      <c r="H29" s="80"/>
    </row>
    <row r="30" spans="1:8" ht="11.25" customHeight="1">
      <c r="A30" s="251" t="s">
        <v>495</v>
      </c>
      <c r="B30" s="251"/>
      <c r="C30" s="251"/>
      <c r="D30" s="251"/>
      <c r="E30" s="251"/>
      <c r="F30" s="251"/>
      <c r="G30" s="251"/>
      <c r="H30" s="251"/>
    </row>
    <row r="31" spans="1:8" ht="12" customHeight="1">
      <c r="A31" s="77"/>
      <c r="B31" s="86"/>
      <c r="C31" s="87"/>
      <c r="D31" s="87"/>
      <c r="E31" s="79"/>
      <c r="F31" s="79"/>
      <c r="G31" s="79"/>
      <c r="H31" s="80"/>
    </row>
    <row r="32" spans="1:8" ht="12" customHeight="1">
      <c r="A32" s="77"/>
      <c r="B32" s="86"/>
      <c r="C32" s="87"/>
      <c r="D32" s="87"/>
      <c r="E32" s="79"/>
      <c r="F32" s="79"/>
      <c r="G32" s="79"/>
      <c r="H32" s="80"/>
    </row>
    <row r="33" spans="1:8" ht="12" customHeight="1" thickBot="1">
      <c r="A33" s="88"/>
      <c r="B33" s="89"/>
      <c r="C33" s="90"/>
      <c r="D33" s="90"/>
      <c r="E33" s="91"/>
      <c r="F33" s="91"/>
      <c r="G33" s="91"/>
      <c r="H33" s="92"/>
    </row>
    <row r="34" spans="1:8" ht="12" customHeight="1">
      <c r="A34" s="253" t="s">
        <v>496</v>
      </c>
      <c r="B34" s="253"/>
      <c r="C34" s="253"/>
      <c r="D34" s="253"/>
      <c r="E34" s="93"/>
      <c r="F34" s="93"/>
      <c r="G34" s="93"/>
      <c r="H34" s="94"/>
    </row>
    <row r="35" spans="1:8" ht="21" customHeight="1">
      <c r="A35" s="95" t="s">
        <v>451</v>
      </c>
      <c r="B35" s="252" t="s">
        <v>497</v>
      </c>
      <c r="C35" s="252"/>
      <c r="D35" s="96" t="s">
        <v>498</v>
      </c>
      <c r="E35" s="254"/>
      <c r="F35" s="254"/>
      <c r="G35" s="254"/>
      <c r="H35" s="97" t="s">
        <v>499</v>
      </c>
    </row>
    <row r="36" spans="1:8" ht="21" customHeight="1">
      <c r="A36" s="95"/>
      <c r="B36" s="98"/>
      <c r="C36" s="99"/>
      <c r="D36" s="96"/>
      <c r="E36" s="255"/>
      <c r="F36" s="255"/>
      <c r="G36" s="255"/>
      <c r="H36" s="97"/>
    </row>
    <row r="37" spans="1:8" ht="21" customHeight="1">
      <c r="A37" s="95"/>
      <c r="B37" s="98"/>
      <c r="C37" s="99"/>
      <c r="D37" s="96"/>
      <c r="E37" s="255"/>
      <c r="F37" s="255"/>
      <c r="G37" s="255"/>
      <c r="H37" s="97"/>
    </row>
    <row r="38" spans="1:8" ht="19.5" customHeight="1">
      <c r="A38" s="95"/>
      <c r="B38" s="98"/>
      <c r="C38" s="100"/>
      <c r="D38" s="101"/>
      <c r="E38" s="255"/>
      <c r="F38" s="255"/>
      <c r="G38" s="255"/>
      <c r="H38" s="102"/>
    </row>
    <row r="39" spans="1:8" ht="19.5" customHeight="1">
      <c r="A39" s="95"/>
      <c r="B39" s="98"/>
      <c r="C39" s="100"/>
      <c r="D39" s="101"/>
      <c r="E39" s="255"/>
      <c r="F39" s="255"/>
      <c r="G39" s="255"/>
      <c r="H39" s="102"/>
    </row>
    <row r="40" spans="1:8" ht="19.5" customHeight="1" thickBot="1">
      <c r="A40" s="103"/>
      <c r="B40" s="104"/>
      <c r="C40" s="105"/>
      <c r="D40" s="106"/>
      <c r="E40" s="256"/>
      <c r="F40" s="256"/>
      <c r="G40" s="256"/>
      <c r="H40" s="107"/>
    </row>
    <row r="42" spans="1:8" ht="11.25" customHeight="1">
      <c r="A42" s="232" t="s">
        <v>500</v>
      </c>
      <c r="B42" s="232"/>
      <c r="C42" s="232"/>
      <c r="D42" s="232"/>
      <c r="E42" s="232"/>
      <c r="F42" s="232"/>
      <c r="G42" s="232"/>
      <c r="H42" s="232"/>
    </row>
    <row r="43" spans="1:8" ht="10.5" customHeight="1">
      <c r="A43" s="108" t="s">
        <v>501</v>
      </c>
      <c r="B43" s="232" t="s">
        <v>502</v>
      </c>
      <c r="C43" s="232"/>
      <c r="D43" s="232"/>
      <c r="E43" s="232"/>
      <c r="F43" s="232"/>
      <c r="G43" s="232"/>
      <c r="H43" s="232"/>
    </row>
    <row r="44" spans="1:8" ht="10.5" customHeight="1">
      <c r="A44" s="108" t="s">
        <v>503</v>
      </c>
      <c r="B44" s="232" t="s">
        <v>504</v>
      </c>
      <c r="C44" s="232"/>
      <c r="D44" s="232"/>
      <c r="E44" s="232"/>
      <c r="F44" s="232"/>
      <c r="G44" s="232"/>
      <c r="H44" s="232"/>
    </row>
    <row r="45" spans="1:8" ht="31.5" customHeight="1">
      <c r="A45" s="108" t="s">
        <v>505</v>
      </c>
      <c r="B45" s="232" t="s">
        <v>506</v>
      </c>
      <c r="C45" s="232"/>
      <c r="D45" s="232"/>
      <c r="E45" s="232"/>
      <c r="F45" s="232"/>
      <c r="G45" s="232"/>
      <c r="H45" s="232"/>
    </row>
    <row r="46" spans="1:8" ht="10.5" customHeight="1">
      <c r="A46" s="108" t="s">
        <v>507</v>
      </c>
      <c r="B46" s="232" t="s">
        <v>508</v>
      </c>
      <c r="C46" s="232"/>
      <c r="D46" s="232"/>
      <c r="E46" s="232"/>
      <c r="F46" s="232"/>
      <c r="G46" s="232"/>
      <c r="H46" s="232"/>
    </row>
    <row r="47" spans="1:8" ht="10.5" customHeight="1">
      <c r="A47" s="108" t="s">
        <v>509</v>
      </c>
      <c r="B47" s="232" t="s">
        <v>510</v>
      </c>
      <c r="C47" s="232"/>
      <c r="D47" s="232"/>
      <c r="E47" s="232"/>
      <c r="F47" s="232"/>
      <c r="G47" s="232"/>
      <c r="H47" s="232"/>
    </row>
    <row r="48" spans="1:8" ht="21" customHeight="1">
      <c r="A48" s="108" t="s">
        <v>511</v>
      </c>
      <c r="B48" s="232" t="s">
        <v>512</v>
      </c>
      <c r="C48" s="232"/>
      <c r="D48" s="232"/>
      <c r="E48" s="232"/>
      <c r="F48" s="232"/>
      <c r="G48" s="232"/>
      <c r="H48" s="232"/>
    </row>
    <row r="49" spans="1:8" ht="11.25" customHeight="1">
      <c r="A49" s="108" t="s">
        <v>513</v>
      </c>
      <c r="B49" s="232" t="s">
        <v>514</v>
      </c>
      <c r="C49" s="232"/>
      <c r="D49" s="232"/>
      <c r="E49" s="232"/>
      <c r="F49" s="232"/>
      <c r="G49" s="232"/>
      <c r="H49" s="232"/>
    </row>
    <row r="50" spans="1:8" ht="21.75" customHeight="1">
      <c r="A50" s="108" t="s">
        <v>515</v>
      </c>
      <c r="B50" s="232" t="s">
        <v>516</v>
      </c>
      <c r="C50" s="232"/>
      <c r="D50" s="232"/>
      <c r="E50" s="232"/>
      <c r="F50" s="232"/>
      <c r="G50" s="232"/>
      <c r="H50" s="232"/>
    </row>
    <row r="51" spans="1:8" ht="21.75" customHeight="1">
      <c r="A51" s="108" t="s">
        <v>517</v>
      </c>
      <c r="B51" s="232" t="s">
        <v>518</v>
      </c>
      <c r="C51" s="232"/>
      <c r="D51" s="232"/>
      <c r="E51" s="232"/>
      <c r="F51" s="232"/>
      <c r="G51" s="232"/>
      <c r="H51" s="232"/>
    </row>
    <row r="52" spans="1:8" ht="42.75" customHeight="1">
      <c r="A52" s="108" t="s">
        <v>519</v>
      </c>
      <c r="B52" s="232" t="s">
        <v>520</v>
      </c>
      <c r="C52" s="232"/>
      <c r="D52" s="232"/>
      <c r="E52" s="232"/>
      <c r="F52" s="232"/>
      <c r="G52" s="232"/>
      <c r="H52" s="232"/>
    </row>
    <row r="53" spans="1:8" ht="57" customHeight="1">
      <c r="A53" s="108" t="s">
        <v>521</v>
      </c>
      <c r="B53" s="232" t="s">
        <v>522</v>
      </c>
      <c r="C53" s="232"/>
      <c r="D53" s="232"/>
      <c r="E53" s="232"/>
      <c r="F53" s="232"/>
      <c r="G53" s="232"/>
      <c r="H53" s="232"/>
    </row>
    <row r="54" spans="1:8" ht="33" customHeight="1">
      <c r="A54" s="108" t="s">
        <v>523</v>
      </c>
      <c r="B54" s="232" t="s">
        <v>524</v>
      </c>
      <c r="C54" s="232"/>
      <c r="D54" s="232"/>
      <c r="E54" s="232"/>
      <c r="F54" s="232"/>
      <c r="G54" s="232"/>
      <c r="H54" s="232"/>
    </row>
    <row r="55" spans="1:8" ht="22.5" customHeight="1">
      <c r="A55" s="108" t="s">
        <v>525</v>
      </c>
      <c r="B55" s="232" t="s">
        <v>526</v>
      </c>
      <c r="C55" s="232"/>
      <c r="D55" s="232"/>
      <c r="E55" s="232"/>
      <c r="F55" s="232"/>
      <c r="G55" s="232"/>
      <c r="H55" s="232"/>
    </row>
  </sheetData>
  <mergeCells count="49">
    <mergeCell ref="B52:H52"/>
    <mergeCell ref="B53:H53"/>
    <mergeCell ref="B47:H47"/>
    <mergeCell ref="B48:H48"/>
    <mergeCell ref="B49:H49"/>
    <mergeCell ref="B50:H50"/>
    <mergeCell ref="B51:H51"/>
    <mergeCell ref="A42:H42"/>
    <mergeCell ref="B43:H43"/>
    <mergeCell ref="B44:H44"/>
    <mergeCell ref="B45:H45"/>
    <mergeCell ref="B46:H46"/>
    <mergeCell ref="E36:G36"/>
    <mergeCell ref="E37:G37"/>
    <mergeCell ref="E38:G38"/>
    <mergeCell ref="E39:G39"/>
    <mergeCell ref="E40:G40"/>
    <mergeCell ref="B28:C29"/>
    <mergeCell ref="A30:H30"/>
    <mergeCell ref="B35:C35"/>
    <mergeCell ref="A34:D34"/>
    <mergeCell ref="E35:G35"/>
    <mergeCell ref="C24:C25"/>
    <mergeCell ref="C26:C27"/>
    <mergeCell ref="B17:B27"/>
    <mergeCell ref="C17:C18"/>
    <mergeCell ref="C20:C23"/>
    <mergeCell ref="A2:H2"/>
    <mergeCell ref="A3:H3"/>
    <mergeCell ref="D5:F5"/>
    <mergeCell ref="G5:H5"/>
    <mergeCell ref="D6:F6"/>
    <mergeCell ref="G6:H6"/>
    <mergeCell ref="B54:H54"/>
    <mergeCell ref="B55:H55"/>
    <mergeCell ref="D7:F7"/>
    <mergeCell ref="G7:H7"/>
    <mergeCell ref="D8:F8"/>
    <mergeCell ref="G8:H8"/>
    <mergeCell ref="D10:D12"/>
    <mergeCell ref="E10:G10"/>
    <mergeCell ref="H10:H12"/>
    <mergeCell ref="E11:E12"/>
    <mergeCell ref="A5:B8"/>
    <mergeCell ref="C7:C8"/>
    <mergeCell ref="A10:A12"/>
    <mergeCell ref="B10:C12"/>
    <mergeCell ref="B13:B16"/>
    <mergeCell ref="C14:C15"/>
  </mergeCells>
  <phoneticPr fontId="2"/>
  <dataValidations count="1">
    <dataValidation type="list" allowBlank="1" showInputMessage="1" showErrorMessage="1" sqref="F13:H29">
      <formula1>$J$14</formula1>
    </dataValidation>
  </dataValidations>
  <pageMargins left="0.7" right="0.7" top="0.75" bottom="0.75" header="0.3" footer="0.3"/>
  <pageSetup paperSize="9" scale="96" orientation="portrait" r:id="rId1"/>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6"/>
  <sheetViews>
    <sheetView zoomScaleNormal="100" workbookViewId="0">
      <selection activeCell="B63" sqref="B63:H63"/>
    </sheetView>
  </sheetViews>
  <sheetFormatPr defaultRowHeight="13.5"/>
  <cols>
    <col min="1" max="1" width="4.125" style="67" customWidth="1"/>
    <col min="2" max="2" width="10" style="67" customWidth="1"/>
    <col min="3" max="3" width="15.625" style="67" customWidth="1"/>
    <col min="4" max="4" width="30.75" style="67" customWidth="1"/>
    <col min="5" max="6" width="6" style="67" customWidth="1"/>
    <col min="7" max="8" width="6.625" style="67" customWidth="1"/>
    <col min="9" max="9" width="8" style="67" customWidth="1"/>
    <col min="10" max="1025" width="9" style="67" customWidth="1"/>
  </cols>
  <sheetData>
    <row r="1" spans="1:10">
      <c r="A1" s="65" t="s">
        <v>527</v>
      </c>
      <c r="B1" s="66"/>
      <c r="C1" s="66"/>
      <c r="D1" s="66"/>
      <c r="E1" s="66"/>
      <c r="F1" s="66"/>
      <c r="G1" s="66"/>
      <c r="H1" s="66"/>
    </row>
    <row r="2" spans="1:10" ht="13.5" customHeight="1">
      <c r="A2" s="246" t="s">
        <v>444</v>
      </c>
      <c r="B2" s="246"/>
      <c r="C2" s="246"/>
      <c r="D2" s="246"/>
      <c r="E2" s="246"/>
      <c r="F2" s="246"/>
      <c r="G2" s="246"/>
      <c r="H2" s="246"/>
    </row>
    <row r="3" spans="1:10" ht="13.5" customHeight="1">
      <c r="A3" s="247" t="s">
        <v>528</v>
      </c>
      <c r="B3" s="247"/>
      <c r="C3" s="247"/>
      <c r="D3" s="247"/>
      <c r="E3" s="247"/>
      <c r="F3" s="247"/>
      <c r="G3" s="247"/>
      <c r="H3" s="247"/>
    </row>
    <row r="4" spans="1:10" ht="14.25" thickBot="1">
      <c r="A4" s="68"/>
      <c r="B4" s="66"/>
      <c r="C4" s="66"/>
      <c r="D4" s="66"/>
      <c r="E4" s="66"/>
      <c r="F4" s="66"/>
      <c r="G4" s="66"/>
      <c r="H4" s="66"/>
    </row>
    <row r="5" spans="1:10" ht="11.25" customHeight="1" thickBot="1">
      <c r="A5" s="241" t="s">
        <v>446</v>
      </c>
      <c r="B5" s="241"/>
      <c r="C5" s="69"/>
      <c r="D5" s="248" t="s">
        <v>447</v>
      </c>
      <c r="E5" s="248"/>
      <c r="F5" s="248"/>
      <c r="G5" s="249" t="s">
        <v>448</v>
      </c>
      <c r="H5" s="249"/>
    </row>
    <row r="6" spans="1:10" ht="11.25" customHeight="1" thickBot="1">
      <c r="A6" s="241"/>
      <c r="B6" s="241"/>
      <c r="C6" s="70" t="s">
        <v>449</v>
      </c>
      <c r="D6" s="233"/>
      <c r="E6" s="233"/>
      <c r="F6" s="233"/>
      <c r="G6" s="234"/>
      <c r="H6" s="234"/>
    </row>
    <row r="7" spans="1:10" ht="11.25" customHeight="1" thickBot="1">
      <c r="A7" s="241"/>
      <c r="B7" s="241"/>
      <c r="C7" s="235" t="s">
        <v>450</v>
      </c>
      <c r="D7" s="233"/>
      <c r="E7" s="233"/>
      <c r="F7" s="233"/>
      <c r="G7" s="234"/>
      <c r="H7" s="234"/>
    </row>
    <row r="8" spans="1:10" ht="11.25" customHeight="1" thickBot="1">
      <c r="A8" s="241"/>
      <c r="B8" s="241"/>
      <c r="C8" s="235"/>
      <c r="D8" s="235"/>
      <c r="E8" s="235"/>
      <c r="F8" s="235"/>
      <c r="G8" s="236"/>
      <c r="H8" s="236"/>
    </row>
    <row r="9" spans="1:10" ht="14.25" thickBot="1">
      <c r="A9" s="71"/>
      <c r="B9" s="71"/>
      <c r="C9" s="71"/>
      <c r="D9" s="71"/>
      <c r="E9" s="71"/>
      <c r="F9" s="71"/>
      <c r="G9" s="71"/>
      <c r="H9" s="71"/>
    </row>
    <row r="10" spans="1:10" ht="12" customHeight="1" thickBot="1">
      <c r="A10" s="242" t="s">
        <v>451</v>
      </c>
      <c r="B10" s="243" t="s">
        <v>452</v>
      </c>
      <c r="C10" s="243"/>
      <c r="D10" s="237" t="s">
        <v>453</v>
      </c>
      <c r="E10" s="238" t="s">
        <v>454</v>
      </c>
      <c r="F10" s="238"/>
      <c r="G10" s="238"/>
      <c r="H10" s="239" t="s">
        <v>455</v>
      </c>
      <c r="I10" s="72"/>
      <c r="J10" s="72"/>
    </row>
    <row r="11" spans="1:10" ht="11.25" customHeight="1" thickBot="1">
      <c r="A11" s="242"/>
      <c r="B11" s="243"/>
      <c r="C11" s="243"/>
      <c r="D11" s="237"/>
      <c r="E11" s="240" t="s">
        <v>456</v>
      </c>
      <c r="F11" s="73" t="s">
        <v>457</v>
      </c>
      <c r="G11" s="74"/>
      <c r="H11" s="239"/>
      <c r="I11" s="72"/>
      <c r="J11" s="72"/>
    </row>
    <row r="12" spans="1:10" ht="21" customHeight="1" thickBot="1">
      <c r="A12" s="242"/>
      <c r="B12" s="243"/>
      <c r="C12" s="243"/>
      <c r="D12" s="237"/>
      <c r="E12" s="240"/>
      <c r="F12" s="75"/>
      <c r="G12" s="76" t="s">
        <v>458</v>
      </c>
      <c r="H12" s="239"/>
      <c r="I12" s="72"/>
      <c r="J12" s="72"/>
    </row>
    <row r="13" spans="1:10" ht="11.25" customHeight="1" thickBot="1">
      <c r="A13" s="77" t="s">
        <v>459</v>
      </c>
      <c r="B13" s="257" t="s">
        <v>529</v>
      </c>
      <c r="C13" s="78" t="s">
        <v>461</v>
      </c>
      <c r="D13" s="78" t="s">
        <v>462</v>
      </c>
      <c r="E13" s="79"/>
      <c r="F13" s="79"/>
      <c r="G13" s="79"/>
      <c r="H13" s="80"/>
    </row>
    <row r="14" spans="1:10" ht="21" customHeight="1" thickBot="1">
      <c r="A14" s="77" t="s">
        <v>463</v>
      </c>
      <c r="B14" s="257"/>
      <c r="C14" s="258" t="s">
        <v>530</v>
      </c>
      <c r="D14" s="81" t="s">
        <v>531</v>
      </c>
      <c r="E14" s="79"/>
      <c r="F14" s="79"/>
      <c r="G14" s="79"/>
      <c r="H14" s="80"/>
    </row>
    <row r="15" spans="1:10" ht="14.25" thickBot="1">
      <c r="A15" s="77" t="s">
        <v>466</v>
      </c>
      <c r="B15" s="257"/>
      <c r="C15" s="257"/>
      <c r="D15" s="81" t="s">
        <v>532</v>
      </c>
      <c r="E15" s="79"/>
      <c r="F15" s="79"/>
      <c r="G15" s="79"/>
      <c r="H15" s="80"/>
    </row>
    <row r="16" spans="1:10" ht="32.25" thickBot="1">
      <c r="A16" s="77" t="s">
        <v>468</v>
      </c>
      <c r="B16" s="257"/>
      <c r="C16" s="257"/>
      <c r="D16" s="81" t="s">
        <v>533</v>
      </c>
      <c r="E16" s="79"/>
      <c r="F16" s="79"/>
      <c r="G16" s="79"/>
      <c r="H16" s="80"/>
    </row>
    <row r="17" spans="1:8" ht="21.75" thickBot="1">
      <c r="A17" s="77" t="s">
        <v>471</v>
      </c>
      <c r="B17" s="257"/>
      <c r="C17" s="257"/>
      <c r="D17" s="81" t="s">
        <v>534</v>
      </c>
      <c r="E17" s="79"/>
      <c r="F17" s="79"/>
      <c r="G17" s="79"/>
      <c r="H17" s="80"/>
    </row>
    <row r="18" spans="1:8" ht="10.5" customHeight="1" thickBot="1">
      <c r="A18" s="77" t="s">
        <v>475</v>
      </c>
      <c r="B18" s="257"/>
      <c r="C18" s="245" t="s">
        <v>535</v>
      </c>
      <c r="D18" s="82" t="s">
        <v>536</v>
      </c>
      <c r="E18" s="79"/>
      <c r="F18" s="79"/>
      <c r="G18" s="79"/>
      <c r="H18" s="80"/>
    </row>
    <row r="19" spans="1:8" ht="14.25" thickBot="1">
      <c r="A19" s="77" t="s">
        <v>477</v>
      </c>
      <c r="B19" s="257"/>
      <c r="C19" s="245"/>
      <c r="D19" s="82" t="s">
        <v>537</v>
      </c>
      <c r="E19" s="79"/>
      <c r="F19" s="79"/>
      <c r="G19" s="79"/>
      <c r="H19" s="80"/>
    </row>
    <row r="20" spans="1:8" ht="12" customHeight="1" thickBot="1">
      <c r="A20" s="77" t="s">
        <v>480</v>
      </c>
      <c r="B20" s="257"/>
      <c r="C20" s="81" t="s">
        <v>538</v>
      </c>
      <c r="D20" s="82" t="s">
        <v>488</v>
      </c>
      <c r="E20" s="79"/>
      <c r="F20" s="79"/>
      <c r="G20" s="79"/>
      <c r="H20" s="80"/>
    </row>
    <row r="21" spans="1:8" ht="21.75" thickBot="1">
      <c r="A21" s="77" t="s">
        <v>483</v>
      </c>
      <c r="B21" s="257"/>
      <c r="C21" s="81" t="s">
        <v>539</v>
      </c>
      <c r="D21" s="82" t="s">
        <v>488</v>
      </c>
      <c r="E21" s="79"/>
      <c r="F21" s="79"/>
      <c r="G21" s="79"/>
      <c r="H21" s="80"/>
    </row>
    <row r="22" spans="1:8" ht="12" customHeight="1" thickBot="1">
      <c r="A22" s="77" t="s">
        <v>409</v>
      </c>
      <c r="B22" s="257"/>
      <c r="C22" s="245" t="s">
        <v>469</v>
      </c>
      <c r="D22" s="81" t="s">
        <v>540</v>
      </c>
      <c r="E22" s="79"/>
      <c r="F22" s="79"/>
      <c r="G22" s="79"/>
      <c r="H22" s="80"/>
    </row>
    <row r="23" spans="1:8" ht="21.75" thickBot="1">
      <c r="A23" s="77" t="s">
        <v>410</v>
      </c>
      <c r="B23" s="257"/>
      <c r="C23" s="257"/>
      <c r="D23" s="81" t="s">
        <v>541</v>
      </c>
      <c r="E23" s="79"/>
      <c r="F23" s="79"/>
      <c r="G23" s="79"/>
      <c r="H23" s="80"/>
    </row>
    <row r="24" spans="1:8" ht="12" customHeight="1" thickBot="1">
      <c r="A24" s="77" t="s">
        <v>411</v>
      </c>
      <c r="B24" s="257"/>
      <c r="C24" s="257"/>
      <c r="D24" s="81" t="s">
        <v>542</v>
      </c>
      <c r="E24" s="79"/>
      <c r="F24" s="79"/>
      <c r="G24" s="79"/>
      <c r="H24" s="80"/>
    </row>
    <row r="25" spans="1:8" ht="12" customHeight="1" thickBot="1">
      <c r="A25" s="77" t="s">
        <v>412</v>
      </c>
      <c r="B25" s="257"/>
      <c r="C25" s="257"/>
      <c r="D25" s="81" t="s">
        <v>543</v>
      </c>
      <c r="E25" s="79"/>
      <c r="F25" s="79"/>
      <c r="G25" s="79"/>
      <c r="H25" s="80"/>
    </row>
    <row r="26" spans="1:8">
      <c r="A26" s="77" t="s">
        <v>413</v>
      </c>
      <c r="B26" s="257"/>
      <c r="C26" s="257"/>
      <c r="D26" s="81" t="s">
        <v>470</v>
      </c>
      <c r="E26" s="79"/>
      <c r="F26" s="79"/>
      <c r="G26" s="79"/>
      <c r="H26" s="80"/>
    </row>
    <row r="27" spans="1:8" ht="12" customHeight="1">
      <c r="A27" s="77" t="s">
        <v>414</v>
      </c>
      <c r="B27" s="245" t="s">
        <v>472</v>
      </c>
      <c r="C27" s="245" t="s">
        <v>473</v>
      </c>
      <c r="D27" s="81" t="s">
        <v>474</v>
      </c>
      <c r="E27" s="79"/>
      <c r="F27" s="79"/>
      <c r="G27" s="79"/>
      <c r="H27" s="80"/>
    </row>
    <row r="28" spans="1:8" ht="12" customHeight="1">
      <c r="A28" s="77" t="s">
        <v>415</v>
      </c>
      <c r="B28" s="245"/>
      <c r="C28" s="245"/>
      <c r="D28" s="81" t="s">
        <v>476</v>
      </c>
      <c r="E28" s="79"/>
      <c r="F28" s="79"/>
      <c r="G28" s="79"/>
      <c r="H28" s="80"/>
    </row>
    <row r="29" spans="1:8" ht="12" customHeight="1">
      <c r="A29" s="77" t="s">
        <v>416</v>
      </c>
      <c r="B29" s="245"/>
      <c r="C29" s="109" t="s">
        <v>478</v>
      </c>
      <c r="D29" s="81" t="s">
        <v>479</v>
      </c>
      <c r="E29" s="79"/>
      <c r="F29" s="79"/>
      <c r="G29" s="79"/>
      <c r="H29" s="80"/>
    </row>
    <row r="30" spans="1:8" ht="12" customHeight="1">
      <c r="A30" s="77" t="s">
        <v>417</v>
      </c>
      <c r="B30" s="245"/>
      <c r="C30" s="245" t="s">
        <v>481</v>
      </c>
      <c r="D30" s="81" t="s">
        <v>482</v>
      </c>
      <c r="E30" s="79"/>
      <c r="F30" s="79"/>
      <c r="G30" s="79"/>
      <c r="H30" s="80"/>
    </row>
    <row r="31" spans="1:8" ht="12" customHeight="1">
      <c r="A31" s="77" t="s">
        <v>418</v>
      </c>
      <c r="B31" s="245"/>
      <c r="C31" s="245"/>
      <c r="D31" s="81" t="s">
        <v>484</v>
      </c>
      <c r="E31" s="79"/>
      <c r="F31" s="79"/>
      <c r="G31" s="79"/>
      <c r="H31" s="80"/>
    </row>
    <row r="32" spans="1:8" ht="12" customHeight="1">
      <c r="A32" s="77" t="s">
        <v>419</v>
      </c>
      <c r="B32" s="245"/>
      <c r="C32" s="245"/>
      <c r="D32" s="81" t="s">
        <v>485</v>
      </c>
      <c r="E32" s="79"/>
      <c r="F32" s="79"/>
      <c r="G32" s="79"/>
      <c r="H32" s="80"/>
    </row>
    <row r="33" spans="1:8" ht="11.25" customHeight="1">
      <c r="A33" s="77" t="s">
        <v>420</v>
      </c>
      <c r="B33" s="245"/>
      <c r="C33" s="245"/>
      <c r="D33" s="81" t="s">
        <v>486</v>
      </c>
      <c r="E33" s="79"/>
      <c r="F33" s="79"/>
      <c r="G33" s="79"/>
      <c r="H33" s="80"/>
    </row>
    <row r="34" spans="1:8" ht="11.25" customHeight="1">
      <c r="A34" s="77" t="s">
        <v>421</v>
      </c>
      <c r="B34" s="245"/>
      <c r="C34" s="245" t="s">
        <v>487</v>
      </c>
      <c r="D34" s="81" t="s">
        <v>488</v>
      </c>
      <c r="E34" s="79"/>
      <c r="F34" s="79"/>
      <c r="G34" s="79"/>
      <c r="H34" s="80"/>
    </row>
    <row r="35" spans="1:8" ht="11.25" customHeight="1">
      <c r="A35" s="77" t="s">
        <v>422</v>
      </c>
      <c r="B35" s="245"/>
      <c r="C35" s="245"/>
      <c r="D35" s="81" t="s">
        <v>489</v>
      </c>
      <c r="E35" s="79"/>
      <c r="F35" s="79"/>
      <c r="G35" s="79"/>
      <c r="H35" s="80"/>
    </row>
    <row r="36" spans="1:8" ht="11.25" customHeight="1">
      <c r="A36" s="77" t="s">
        <v>423</v>
      </c>
      <c r="B36" s="245"/>
      <c r="C36" s="81" t="s">
        <v>490</v>
      </c>
      <c r="D36" s="81" t="s">
        <v>479</v>
      </c>
      <c r="E36" s="79"/>
      <c r="F36" s="79"/>
      <c r="G36" s="79"/>
      <c r="H36" s="80"/>
    </row>
    <row r="37" spans="1:8" ht="11.25" customHeight="1">
      <c r="A37" s="77" t="s">
        <v>424</v>
      </c>
      <c r="B37" s="245"/>
      <c r="C37" s="81" t="s">
        <v>544</v>
      </c>
      <c r="D37" s="81" t="s">
        <v>479</v>
      </c>
      <c r="E37" s="79"/>
      <c r="F37" s="79"/>
      <c r="G37" s="79"/>
      <c r="H37" s="80"/>
    </row>
    <row r="38" spans="1:8" ht="11.25" customHeight="1" thickBot="1">
      <c r="A38" s="77" t="s">
        <v>425</v>
      </c>
      <c r="B38" s="259" t="s">
        <v>492</v>
      </c>
      <c r="C38" s="259"/>
      <c r="D38" s="110" t="s">
        <v>545</v>
      </c>
      <c r="E38" s="79"/>
      <c r="F38" s="79"/>
      <c r="G38" s="79"/>
      <c r="H38" s="80"/>
    </row>
    <row r="39" spans="1:8" ht="14.25" customHeight="1" thickBot="1">
      <c r="A39" s="77" t="s">
        <v>426</v>
      </c>
      <c r="B39" s="259"/>
      <c r="C39" s="259"/>
      <c r="D39" s="111" t="s">
        <v>494</v>
      </c>
      <c r="E39" s="79"/>
      <c r="F39" s="79"/>
      <c r="G39" s="79"/>
      <c r="H39" s="80"/>
    </row>
    <row r="40" spans="1:8" ht="11.25" customHeight="1">
      <c r="A40" s="251" t="s">
        <v>495</v>
      </c>
      <c r="B40" s="251"/>
      <c r="C40" s="251"/>
      <c r="D40" s="251"/>
      <c r="E40" s="251"/>
      <c r="F40" s="251"/>
      <c r="G40" s="251"/>
      <c r="H40" s="251"/>
    </row>
    <row r="41" spans="1:8" ht="12" customHeight="1">
      <c r="A41" s="77"/>
      <c r="B41" s="86"/>
      <c r="C41" s="87"/>
      <c r="D41" s="87"/>
      <c r="E41" s="79"/>
      <c r="F41" s="79"/>
      <c r="G41" s="79"/>
      <c r="H41" s="80"/>
    </row>
    <row r="42" spans="1:8" ht="12" customHeight="1">
      <c r="A42" s="77"/>
      <c r="B42" s="86"/>
      <c r="C42" s="87"/>
      <c r="D42" s="87"/>
      <c r="E42" s="79"/>
      <c r="F42" s="79"/>
      <c r="G42" s="79"/>
      <c r="H42" s="80"/>
    </row>
    <row r="43" spans="1:8" ht="12" customHeight="1" thickBot="1">
      <c r="A43" s="88"/>
      <c r="B43" s="89"/>
      <c r="C43" s="90"/>
      <c r="D43" s="90"/>
      <c r="E43" s="91"/>
      <c r="F43" s="91"/>
      <c r="G43" s="91"/>
      <c r="H43" s="92"/>
    </row>
    <row r="44" spans="1:8" ht="12" customHeight="1">
      <c r="A44" s="253" t="s">
        <v>496</v>
      </c>
      <c r="B44" s="253"/>
      <c r="C44" s="253"/>
      <c r="D44" s="253"/>
      <c r="E44" s="93"/>
      <c r="F44" s="93"/>
      <c r="G44" s="93"/>
      <c r="H44" s="94"/>
    </row>
    <row r="45" spans="1:8" ht="21" customHeight="1">
      <c r="A45" s="95" t="s">
        <v>451</v>
      </c>
      <c r="B45" s="252" t="s">
        <v>497</v>
      </c>
      <c r="C45" s="252"/>
      <c r="D45" s="96" t="s">
        <v>498</v>
      </c>
      <c r="E45" s="254"/>
      <c r="F45" s="254"/>
      <c r="G45" s="254"/>
      <c r="H45" s="97" t="s">
        <v>499</v>
      </c>
    </row>
    <row r="46" spans="1:8" ht="21" customHeight="1">
      <c r="A46" s="95"/>
      <c r="B46" s="98"/>
      <c r="C46" s="99"/>
      <c r="D46" s="96"/>
      <c r="E46" s="255"/>
      <c r="F46" s="255"/>
      <c r="G46" s="255"/>
      <c r="H46" s="97"/>
    </row>
    <row r="47" spans="1:8" ht="21" customHeight="1">
      <c r="A47" s="95"/>
      <c r="B47" s="98"/>
      <c r="C47" s="99"/>
      <c r="D47" s="96"/>
      <c r="E47" s="255"/>
      <c r="F47" s="255"/>
      <c r="G47" s="255"/>
      <c r="H47" s="97"/>
    </row>
    <row r="48" spans="1:8" ht="19.5" customHeight="1">
      <c r="A48" s="95"/>
      <c r="B48" s="98"/>
      <c r="C48" s="100"/>
      <c r="D48" s="101"/>
      <c r="E48" s="255"/>
      <c r="F48" s="255"/>
      <c r="G48" s="255"/>
      <c r="H48" s="102"/>
    </row>
    <row r="49" spans="1:8" ht="19.5" customHeight="1">
      <c r="A49" s="95"/>
      <c r="B49" s="98"/>
      <c r="C49" s="100"/>
      <c r="D49" s="101"/>
      <c r="E49" s="255"/>
      <c r="F49" s="255"/>
      <c r="G49" s="255"/>
      <c r="H49" s="102"/>
    </row>
    <row r="50" spans="1:8" ht="19.5" customHeight="1" thickBot="1">
      <c r="A50" s="103"/>
      <c r="B50" s="104"/>
      <c r="C50" s="105"/>
      <c r="D50" s="106"/>
      <c r="E50" s="256"/>
      <c r="F50" s="256"/>
      <c r="G50" s="256"/>
      <c r="H50" s="107"/>
    </row>
    <row r="52" spans="1:8" ht="11.25" customHeight="1">
      <c r="A52" s="232" t="s">
        <v>500</v>
      </c>
      <c r="B52" s="232"/>
      <c r="C52" s="232"/>
      <c r="D52" s="232"/>
      <c r="E52" s="232"/>
      <c r="F52" s="232"/>
      <c r="G52" s="232"/>
      <c r="H52" s="232"/>
    </row>
    <row r="53" spans="1:8" ht="10.5" customHeight="1">
      <c r="A53" s="108" t="s">
        <v>501</v>
      </c>
      <c r="B53" s="232" t="s">
        <v>502</v>
      </c>
      <c r="C53" s="232"/>
      <c r="D53" s="232"/>
      <c r="E53" s="232"/>
      <c r="F53" s="232"/>
      <c r="G53" s="232"/>
      <c r="H53" s="232"/>
    </row>
    <row r="54" spans="1:8" ht="10.5" customHeight="1">
      <c r="A54" s="108" t="s">
        <v>503</v>
      </c>
      <c r="B54" s="232" t="s">
        <v>504</v>
      </c>
      <c r="C54" s="232"/>
      <c r="D54" s="232"/>
      <c r="E54" s="232"/>
      <c r="F54" s="232"/>
      <c r="G54" s="232"/>
      <c r="H54" s="232"/>
    </row>
    <row r="55" spans="1:8" ht="31.5" customHeight="1">
      <c r="A55" s="108" t="s">
        <v>505</v>
      </c>
      <c r="B55" s="232" t="s">
        <v>506</v>
      </c>
      <c r="C55" s="232"/>
      <c r="D55" s="232"/>
      <c r="E55" s="232"/>
      <c r="F55" s="232"/>
      <c r="G55" s="232"/>
      <c r="H55" s="232"/>
    </row>
    <row r="56" spans="1:8" ht="10.5" customHeight="1">
      <c r="A56" s="108" t="s">
        <v>507</v>
      </c>
      <c r="B56" s="232" t="s">
        <v>508</v>
      </c>
      <c r="C56" s="232"/>
      <c r="D56" s="232"/>
      <c r="E56" s="232"/>
      <c r="F56" s="232"/>
      <c r="G56" s="232"/>
      <c r="H56" s="232"/>
    </row>
    <row r="57" spans="1:8" ht="10.5" customHeight="1">
      <c r="A57" s="108" t="s">
        <v>509</v>
      </c>
      <c r="B57" s="232" t="s">
        <v>510</v>
      </c>
      <c r="C57" s="232"/>
      <c r="D57" s="232"/>
      <c r="E57" s="232"/>
      <c r="F57" s="232"/>
      <c r="G57" s="232"/>
      <c r="H57" s="232"/>
    </row>
    <row r="58" spans="1:8" ht="21" customHeight="1">
      <c r="A58" s="108" t="s">
        <v>511</v>
      </c>
      <c r="B58" s="232" t="s">
        <v>512</v>
      </c>
      <c r="C58" s="232"/>
      <c r="D58" s="232"/>
      <c r="E58" s="232"/>
      <c r="F58" s="232"/>
      <c r="G58" s="232"/>
      <c r="H58" s="232"/>
    </row>
    <row r="59" spans="1:8" ht="11.25" customHeight="1">
      <c r="A59" s="108" t="s">
        <v>513</v>
      </c>
      <c r="B59" s="232" t="s">
        <v>514</v>
      </c>
      <c r="C59" s="232"/>
      <c r="D59" s="232"/>
      <c r="E59" s="232"/>
      <c r="F59" s="232"/>
      <c r="G59" s="232"/>
      <c r="H59" s="232"/>
    </row>
    <row r="60" spans="1:8" ht="21.75" customHeight="1">
      <c r="A60" s="108" t="s">
        <v>515</v>
      </c>
      <c r="B60" s="232" t="s">
        <v>516</v>
      </c>
      <c r="C60" s="232"/>
      <c r="D60" s="232"/>
      <c r="E60" s="232"/>
      <c r="F60" s="232"/>
      <c r="G60" s="232"/>
      <c r="H60" s="232"/>
    </row>
    <row r="61" spans="1:8" ht="21.75" customHeight="1">
      <c r="A61" s="108" t="s">
        <v>517</v>
      </c>
      <c r="B61" s="232" t="s">
        <v>518</v>
      </c>
      <c r="C61" s="232"/>
      <c r="D61" s="232"/>
      <c r="E61" s="232"/>
      <c r="F61" s="232"/>
      <c r="G61" s="232"/>
      <c r="H61" s="232"/>
    </row>
    <row r="62" spans="1:8" s="112" customFormat="1" ht="11.25" customHeight="1">
      <c r="A62" s="108" t="s">
        <v>519</v>
      </c>
      <c r="B62" s="232" t="s">
        <v>546</v>
      </c>
      <c r="C62" s="232"/>
      <c r="D62" s="232"/>
      <c r="E62" s="232"/>
      <c r="F62" s="232"/>
      <c r="G62" s="232"/>
      <c r="H62" s="232"/>
    </row>
    <row r="63" spans="1:8" ht="42.75" customHeight="1">
      <c r="A63" s="108" t="s">
        <v>521</v>
      </c>
      <c r="B63" s="232" t="s">
        <v>520</v>
      </c>
      <c r="C63" s="232"/>
      <c r="D63" s="232"/>
      <c r="E63" s="232"/>
      <c r="F63" s="232"/>
      <c r="G63" s="232"/>
      <c r="H63" s="232"/>
    </row>
    <row r="64" spans="1:8" ht="57" customHeight="1">
      <c r="A64" s="108" t="s">
        <v>523</v>
      </c>
      <c r="B64" s="232" t="s">
        <v>522</v>
      </c>
      <c r="C64" s="232"/>
      <c r="D64" s="232"/>
      <c r="E64" s="232"/>
      <c r="F64" s="232"/>
      <c r="G64" s="232"/>
      <c r="H64" s="232"/>
    </row>
    <row r="65" spans="1:8" ht="34.5" customHeight="1">
      <c r="A65" s="108" t="s">
        <v>525</v>
      </c>
      <c r="B65" s="232" t="s">
        <v>547</v>
      </c>
      <c r="C65" s="232"/>
      <c r="D65" s="232"/>
      <c r="E65" s="232"/>
      <c r="F65" s="232"/>
      <c r="G65" s="232"/>
      <c r="H65" s="232"/>
    </row>
    <row r="66" spans="1:8" ht="22.5" customHeight="1">
      <c r="A66" s="108" t="s">
        <v>548</v>
      </c>
      <c r="B66" s="232" t="s">
        <v>526</v>
      </c>
      <c r="C66" s="232"/>
      <c r="D66" s="232"/>
      <c r="E66" s="232"/>
      <c r="F66" s="232"/>
      <c r="G66" s="232"/>
      <c r="H66" s="232"/>
    </row>
  </sheetData>
  <mergeCells count="51">
    <mergeCell ref="B63:H63"/>
    <mergeCell ref="B58:H58"/>
    <mergeCell ref="B59:H59"/>
    <mergeCell ref="B60:H60"/>
    <mergeCell ref="B61:H61"/>
    <mergeCell ref="B62:H62"/>
    <mergeCell ref="B53:H53"/>
    <mergeCell ref="B54:H54"/>
    <mergeCell ref="B55:H55"/>
    <mergeCell ref="B56:H56"/>
    <mergeCell ref="B57:H57"/>
    <mergeCell ref="E47:G47"/>
    <mergeCell ref="E48:G48"/>
    <mergeCell ref="E49:G49"/>
    <mergeCell ref="E50:G50"/>
    <mergeCell ref="A52:H52"/>
    <mergeCell ref="B45:C45"/>
    <mergeCell ref="A40:H40"/>
    <mergeCell ref="A44:D44"/>
    <mergeCell ref="E45:G45"/>
    <mergeCell ref="E46:G46"/>
    <mergeCell ref="C14:C17"/>
    <mergeCell ref="C18:C19"/>
    <mergeCell ref="C22:C26"/>
    <mergeCell ref="C34:C35"/>
    <mergeCell ref="B38:C39"/>
    <mergeCell ref="B27:B37"/>
    <mergeCell ref="C27:C28"/>
    <mergeCell ref="C30:C33"/>
    <mergeCell ref="A2:H2"/>
    <mergeCell ref="A3:H3"/>
    <mergeCell ref="D5:F5"/>
    <mergeCell ref="G5:H5"/>
    <mergeCell ref="D6:F6"/>
    <mergeCell ref="G6:H6"/>
    <mergeCell ref="B64:H64"/>
    <mergeCell ref="B65:H65"/>
    <mergeCell ref="B66:H66"/>
    <mergeCell ref="A5:B8"/>
    <mergeCell ref="C7:C8"/>
    <mergeCell ref="D7:F7"/>
    <mergeCell ref="G7:H7"/>
    <mergeCell ref="D8:F8"/>
    <mergeCell ref="G8:H8"/>
    <mergeCell ref="A10:A12"/>
    <mergeCell ref="B10:C12"/>
    <mergeCell ref="D10:D12"/>
    <mergeCell ref="E10:G10"/>
    <mergeCell ref="H10:H12"/>
    <mergeCell ref="E11:E12"/>
    <mergeCell ref="B13:B26"/>
  </mergeCells>
  <phoneticPr fontId="2"/>
  <dataValidations count="1">
    <dataValidation type="list" allowBlank="1" showInputMessage="1" showErrorMessage="1" sqref="F13:I39">
      <formula1>$M$14</formula1>
    </dataValidation>
  </dataValidations>
  <pageMargins left="0.7" right="0.7" top="0.75" bottom="0.75" header="0.3" footer="0.3"/>
  <pageSetup paperSize="9" orientation="portrait"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topLeftCell="A33" zoomScaleNormal="100" workbookViewId="0">
      <selection activeCell="B58" sqref="B58:H58"/>
    </sheetView>
  </sheetViews>
  <sheetFormatPr defaultRowHeight="13.5"/>
  <cols>
    <col min="1" max="1" width="4.125" style="67" customWidth="1"/>
    <col min="2" max="2" width="10" style="67" customWidth="1"/>
    <col min="3" max="3" width="15.625" style="67" customWidth="1"/>
    <col min="4" max="4" width="34.75" style="67" customWidth="1"/>
    <col min="5" max="6" width="6" style="67" customWidth="1"/>
    <col min="7" max="8" width="6.625" style="67" customWidth="1"/>
    <col min="9" max="9" width="8" style="67" customWidth="1"/>
    <col min="10" max="1025" width="9" style="67" customWidth="1"/>
  </cols>
  <sheetData>
    <row r="1" spans="1:10">
      <c r="A1" s="65" t="s">
        <v>549</v>
      </c>
      <c r="B1" s="66"/>
      <c r="C1" s="66"/>
      <c r="D1" s="66"/>
      <c r="E1" s="66"/>
      <c r="F1" s="66"/>
      <c r="G1" s="66"/>
      <c r="H1" s="66"/>
    </row>
    <row r="2" spans="1:10" ht="13.5" customHeight="1">
      <c r="A2" s="246" t="s">
        <v>444</v>
      </c>
      <c r="B2" s="246"/>
      <c r="C2" s="246"/>
      <c r="D2" s="246"/>
      <c r="E2" s="246"/>
      <c r="F2" s="246"/>
      <c r="G2" s="246"/>
      <c r="H2" s="246"/>
    </row>
    <row r="3" spans="1:10" ht="13.5" customHeight="1">
      <c r="A3" s="247" t="s">
        <v>550</v>
      </c>
      <c r="B3" s="247"/>
      <c r="C3" s="247"/>
      <c r="D3" s="247"/>
      <c r="E3" s="247"/>
      <c r="F3" s="247"/>
      <c r="G3" s="247"/>
      <c r="H3" s="247"/>
    </row>
    <row r="4" spans="1:10" ht="14.25" thickBot="1">
      <c r="A4" s="68"/>
      <c r="B4" s="66"/>
      <c r="C4" s="66"/>
      <c r="D4" s="66"/>
      <c r="E4" s="66"/>
      <c r="F4" s="66"/>
      <c r="G4" s="66"/>
      <c r="H4" s="66"/>
    </row>
    <row r="5" spans="1:10" ht="11.25" customHeight="1" thickBot="1">
      <c r="A5" s="241" t="s">
        <v>446</v>
      </c>
      <c r="B5" s="241"/>
      <c r="C5" s="69"/>
      <c r="D5" s="248" t="s">
        <v>447</v>
      </c>
      <c r="E5" s="248"/>
      <c r="F5" s="248"/>
      <c r="G5" s="249" t="s">
        <v>448</v>
      </c>
      <c r="H5" s="249"/>
    </row>
    <row r="6" spans="1:10" ht="11.25" customHeight="1" thickBot="1">
      <c r="A6" s="241"/>
      <c r="B6" s="241"/>
      <c r="C6" s="70" t="s">
        <v>449</v>
      </c>
      <c r="D6" s="233"/>
      <c r="E6" s="233"/>
      <c r="F6" s="233"/>
      <c r="G6" s="234"/>
      <c r="H6" s="234"/>
    </row>
    <row r="7" spans="1:10" ht="11.25" customHeight="1" thickBot="1">
      <c r="A7" s="241"/>
      <c r="B7" s="241"/>
      <c r="C7" s="235" t="s">
        <v>450</v>
      </c>
      <c r="D7" s="233"/>
      <c r="E7" s="233"/>
      <c r="F7" s="233"/>
      <c r="G7" s="234"/>
      <c r="H7" s="234"/>
    </row>
    <row r="8" spans="1:10" ht="11.25" customHeight="1" thickBot="1">
      <c r="A8" s="241"/>
      <c r="B8" s="241"/>
      <c r="C8" s="235"/>
      <c r="D8" s="235"/>
      <c r="E8" s="235"/>
      <c r="F8" s="235"/>
      <c r="G8" s="236"/>
      <c r="H8" s="236"/>
    </row>
    <row r="9" spans="1:10" ht="14.25" thickBot="1">
      <c r="A9" s="71"/>
      <c r="B9" s="71"/>
      <c r="C9" s="71"/>
      <c r="D9" s="71"/>
      <c r="E9" s="71"/>
      <c r="F9" s="71"/>
      <c r="G9" s="71"/>
      <c r="H9" s="71"/>
    </row>
    <row r="10" spans="1:10" ht="12" customHeight="1" thickBot="1">
      <c r="A10" s="242" t="s">
        <v>451</v>
      </c>
      <c r="B10" s="243" t="s">
        <v>452</v>
      </c>
      <c r="C10" s="243"/>
      <c r="D10" s="237" t="s">
        <v>453</v>
      </c>
      <c r="E10" s="238" t="s">
        <v>454</v>
      </c>
      <c r="F10" s="238"/>
      <c r="G10" s="238"/>
      <c r="H10" s="239" t="s">
        <v>455</v>
      </c>
      <c r="I10" s="72"/>
      <c r="J10" s="72"/>
    </row>
    <row r="11" spans="1:10" ht="11.25" customHeight="1" thickBot="1">
      <c r="A11" s="242"/>
      <c r="B11" s="243"/>
      <c r="C11" s="243"/>
      <c r="D11" s="237"/>
      <c r="E11" s="240" t="s">
        <v>456</v>
      </c>
      <c r="F11" s="73" t="s">
        <v>457</v>
      </c>
      <c r="G11" s="74"/>
      <c r="H11" s="239"/>
      <c r="I11" s="72"/>
      <c r="J11" s="72"/>
    </row>
    <row r="12" spans="1:10" ht="21" customHeight="1" thickBot="1">
      <c r="A12" s="242"/>
      <c r="B12" s="243"/>
      <c r="C12" s="243"/>
      <c r="D12" s="237"/>
      <c r="E12" s="240"/>
      <c r="F12" s="75"/>
      <c r="G12" s="76" t="s">
        <v>458</v>
      </c>
      <c r="H12" s="239"/>
      <c r="I12" s="72"/>
      <c r="J12" s="72"/>
    </row>
    <row r="13" spans="1:10" ht="11.25" customHeight="1" thickBot="1">
      <c r="A13" s="77" t="s">
        <v>459</v>
      </c>
      <c r="B13" s="260" t="s">
        <v>551</v>
      </c>
      <c r="C13" s="78" t="s">
        <v>461</v>
      </c>
      <c r="D13" s="78" t="s">
        <v>462</v>
      </c>
      <c r="E13" s="79"/>
      <c r="F13" s="79"/>
      <c r="G13" s="79"/>
      <c r="H13" s="80"/>
    </row>
    <row r="14" spans="1:10" ht="14.25" thickBot="1">
      <c r="A14" s="77" t="s">
        <v>463</v>
      </c>
      <c r="B14" s="260"/>
      <c r="C14" s="81" t="s">
        <v>530</v>
      </c>
      <c r="D14" s="81" t="s">
        <v>552</v>
      </c>
      <c r="E14" s="79"/>
      <c r="F14" s="79"/>
      <c r="G14" s="79"/>
      <c r="H14" s="80"/>
    </row>
    <row r="15" spans="1:10" ht="10.5" customHeight="1" thickBot="1">
      <c r="A15" s="77" t="s">
        <v>466</v>
      </c>
      <c r="B15" s="260"/>
      <c r="C15" s="245" t="s">
        <v>553</v>
      </c>
      <c r="D15" s="81" t="s">
        <v>554</v>
      </c>
      <c r="E15" s="79"/>
      <c r="F15" s="79"/>
      <c r="G15" s="79"/>
      <c r="H15" s="80"/>
    </row>
    <row r="16" spans="1:10" ht="12" customHeight="1" thickBot="1">
      <c r="A16" s="77" t="s">
        <v>468</v>
      </c>
      <c r="B16" s="260"/>
      <c r="C16" s="245"/>
      <c r="D16" s="81" t="s">
        <v>537</v>
      </c>
      <c r="E16" s="79"/>
      <c r="F16" s="79"/>
      <c r="G16" s="79"/>
      <c r="H16" s="80"/>
    </row>
    <row r="17" spans="1:8" ht="12" customHeight="1" thickBot="1">
      <c r="A17" s="77" t="s">
        <v>471</v>
      </c>
      <c r="B17" s="260"/>
      <c r="C17" s="81" t="s">
        <v>538</v>
      </c>
      <c r="D17" s="82" t="s">
        <v>488</v>
      </c>
      <c r="E17" s="79"/>
      <c r="F17" s="79"/>
      <c r="G17" s="79"/>
      <c r="H17" s="80"/>
    </row>
    <row r="18" spans="1:8" ht="21.75" thickBot="1">
      <c r="A18" s="77" t="s">
        <v>475</v>
      </c>
      <c r="B18" s="260"/>
      <c r="C18" s="81" t="s">
        <v>539</v>
      </c>
      <c r="D18" s="82" t="s">
        <v>488</v>
      </c>
      <c r="E18" s="79"/>
      <c r="F18" s="79"/>
      <c r="G18" s="79"/>
      <c r="H18" s="80"/>
    </row>
    <row r="19" spans="1:8" ht="10.5" customHeight="1" thickBot="1">
      <c r="A19" s="77" t="s">
        <v>477</v>
      </c>
      <c r="B19" s="260"/>
      <c r="C19" s="245" t="s">
        <v>469</v>
      </c>
      <c r="D19" s="82" t="s">
        <v>540</v>
      </c>
      <c r="E19" s="79"/>
      <c r="F19" s="79"/>
      <c r="G19" s="79"/>
      <c r="H19" s="80"/>
    </row>
    <row r="20" spans="1:8" ht="12" customHeight="1" thickBot="1">
      <c r="A20" s="77" t="s">
        <v>480</v>
      </c>
      <c r="B20" s="260"/>
      <c r="C20" s="245"/>
      <c r="D20" s="82" t="s">
        <v>541</v>
      </c>
      <c r="E20" s="79"/>
      <c r="F20" s="79"/>
      <c r="G20" s="79"/>
      <c r="H20" s="80"/>
    </row>
    <row r="21" spans="1:8" ht="10.5" customHeight="1" thickBot="1">
      <c r="A21" s="77" t="s">
        <v>483</v>
      </c>
      <c r="B21" s="260"/>
      <c r="C21" s="245"/>
      <c r="D21" s="82" t="s">
        <v>542</v>
      </c>
      <c r="E21" s="79"/>
      <c r="F21" s="79"/>
      <c r="G21" s="79"/>
      <c r="H21" s="80"/>
    </row>
    <row r="22" spans="1:8" ht="12" customHeight="1" thickBot="1">
      <c r="A22" s="77" t="s">
        <v>409</v>
      </c>
      <c r="B22" s="260"/>
      <c r="C22" s="245"/>
      <c r="D22" s="81" t="s">
        <v>543</v>
      </c>
      <c r="E22" s="79"/>
      <c r="F22" s="79"/>
      <c r="G22" s="79"/>
      <c r="H22" s="80"/>
    </row>
    <row r="23" spans="1:8" ht="10.5" customHeight="1">
      <c r="A23" s="77" t="s">
        <v>410</v>
      </c>
      <c r="B23" s="260"/>
      <c r="C23" s="245"/>
      <c r="D23" s="81" t="s">
        <v>470</v>
      </c>
      <c r="E23" s="79"/>
      <c r="F23" s="79"/>
      <c r="G23" s="79"/>
      <c r="H23" s="80"/>
    </row>
    <row r="24" spans="1:8" ht="12" customHeight="1">
      <c r="A24" s="77" t="s">
        <v>411</v>
      </c>
      <c r="B24" s="245" t="s">
        <v>472</v>
      </c>
      <c r="C24" s="245" t="s">
        <v>473</v>
      </c>
      <c r="D24" s="81" t="s">
        <v>474</v>
      </c>
      <c r="E24" s="79"/>
      <c r="F24" s="79"/>
      <c r="G24" s="79"/>
      <c r="H24" s="80"/>
    </row>
    <row r="25" spans="1:8" ht="10.5" customHeight="1">
      <c r="A25" s="77" t="s">
        <v>412</v>
      </c>
      <c r="B25" s="245"/>
      <c r="C25" s="245"/>
      <c r="D25" s="81" t="s">
        <v>476</v>
      </c>
      <c r="E25" s="79"/>
      <c r="F25" s="79"/>
      <c r="G25" s="79"/>
      <c r="H25" s="80"/>
    </row>
    <row r="26" spans="1:8" ht="12" customHeight="1">
      <c r="A26" s="77" t="s">
        <v>413</v>
      </c>
      <c r="B26" s="245"/>
      <c r="C26" s="245" t="s">
        <v>481</v>
      </c>
      <c r="D26" s="81" t="s">
        <v>482</v>
      </c>
      <c r="E26" s="79"/>
      <c r="F26" s="79"/>
      <c r="G26" s="79"/>
      <c r="H26" s="80"/>
    </row>
    <row r="27" spans="1:8" ht="12" customHeight="1">
      <c r="A27" s="77" t="s">
        <v>414</v>
      </c>
      <c r="B27" s="245"/>
      <c r="C27" s="245"/>
      <c r="D27" s="81" t="s">
        <v>484</v>
      </c>
      <c r="E27" s="79"/>
      <c r="F27" s="79"/>
      <c r="G27" s="79"/>
      <c r="H27" s="80"/>
    </row>
    <row r="28" spans="1:8" ht="12" customHeight="1">
      <c r="A28" s="77" t="s">
        <v>415</v>
      </c>
      <c r="B28" s="245"/>
      <c r="C28" s="245"/>
      <c r="D28" s="81" t="s">
        <v>485</v>
      </c>
      <c r="E28" s="79"/>
      <c r="F28" s="79"/>
      <c r="G28" s="79"/>
      <c r="H28" s="80"/>
    </row>
    <row r="29" spans="1:8" ht="12" customHeight="1">
      <c r="A29" s="77" t="s">
        <v>416</v>
      </c>
      <c r="B29" s="245"/>
      <c r="C29" s="245"/>
      <c r="D29" s="81" t="s">
        <v>486</v>
      </c>
      <c r="E29" s="79"/>
      <c r="F29" s="79"/>
      <c r="G29" s="79"/>
      <c r="H29" s="80"/>
    </row>
    <row r="30" spans="1:8" ht="12" customHeight="1">
      <c r="A30" s="77" t="s">
        <v>417</v>
      </c>
      <c r="B30" s="245"/>
      <c r="C30" s="245" t="s">
        <v>487</v>
      </c>
      <c r="D30" s="81" t="s">
        <v>488</v>
      </c>
      <c r="E30" s="79"/>
      <c r="F30" s="79"/>
      <c r="G30" s="79"/>
      <c r="H30" s="80"/>
    </row>
    <row r="31" spans="1:8" ht="12" customHeight="1">
      <c r="A31" s="77" t="s">
        <v>418</v>
      </c>
      <c r="B31" s="245"/>
      <c r="C31" s="245"/>
      <c r="D31" s="81" t="s">
        <v>489</v>
      </c>
      <c r="E31" s="79"/>
      <c r="F31" s="79"/>
      <c r="G31" s="79"/>
      <c r="H31" s="80"/>
    </row>
    <row r="32" spans="1:8" ht="11.25" customHeight="1">
      <c r="A32" s="77" t="s">
        <v>419</v>
      </c>
      <c r="B32" s="245"/>
      <c r="C32" s="81" t="s">
        <v>490</v>
      </c>
      <c r="D32" s="81" t="s">
        <v>479</v>
      </c>
      <c r="E32" s="79"/>
      <c r="F32" s="79"/>
      <c r="G32" s="79"/>
      <c r="H32" s="80"/>
    </row>
    <row r="33" spans="1:8" ht="11.25" customHeight="1">
      <c r="A33" s="77" t="s">
        <v>420</v>
      </c>
      <c r="B33" s="245"/>
      <c r="C33" s="81" t="s">
        <v>544</v>
      </c>
      <c r="D33" s="81" t="s">
        <v>479</v>
      </c>
      <c r="E33" s="79"/>
      <c r="F33" s="79"/>
      <c r="G33" s="79"/>
      <c r="H33" s="80"/>
    </row>
    <row r="34" spans="1:8" ht="11.25" customHeight="1">
      <c r="A34" s="77" t="s">
        <v>421</v>
      </c>
      <c r="B34" s="261" t="s">
        <v>492</v>
      </c>
      <c r="C34" s="261"/>
      <c r="D34" s="81" t="s">
        <v>555</v>
      </c>
      <c r="E34" s="79"/>
      <c r="F34" s="79"/>
      <c r="G34" s="79"/>
      <c r="H34" s="80"/>
    </row>
    <row r="35" spans="1:8" ht="11.25" customHeight="1" thickBot="1">
      <c r="A35" s="77" t="s">
        <v>422</v>
      </c>
      <c r="B35" s="261"/>
      <c r="C35" s="261"/>
      <c r="D35" s="81" t="s">
        <v>494</v>
      </c>
      <c r="E35" s="79"/>
      <c r="F35" s="79"/>
      <c r="G35" s="79"/>
      <c r="H35" s="80"/>
    </row>
    <row r="36" spans="1:8" ht="11.25" customHeight="1">
      <c r="A36" s="251" t="s">
        <v>495</v>
      </c>
      <c r="B36" s="251"/>
      <c r="C36" s="251"/>
      <c r="D36" s="251"/>
      <c r="E36" s="251"/>
      <c r="F36" s="251"/>
      <c r="G36" s="251"/>
      <c r="H36" s="251"/>
    </row>
    <row r="37" spans="1:8" ht="12" customHeight="1">
      <c r="A37" s="77"/>
      <c r="B37" s="86"/>
      <c r="C37" s="87"/>
      <c r="D37" s="87"/>
      <c r="E37" s="79"/>
      <c r="F37" s="79"/>
      <c r="G37" s="79"/>
      <c r="H37" s="80"/>
    </row>
    <row r="38" spans="1:8" ht="12" customHeight="1">
      <c r="A38" s="77"/>
      <c r="B38" s="86"/>
      <c r="C38" s="87"/>
      <c r="D38" s="87"/>
      <c r="E38" s="79"/>
      <c r="F38" s="79"/>
      <c r="G38" s="79"/>
      <c r="H38" s="80"/>
    </row>
    <row r="39" spans="1:8" ht="12" customHeight="1" thickBot="1">
      <c r="A39" s="88"/>
      <c r="B39" s="89"/>
      <c r="C39" s="90"/>
      <c r="D39" s="90"/>
      <c r="E39" s="91"/>
      <c r="F39" s="91"/>
      <c r="G39" s="91"/>
      <c r="H39" s="92"/>
    </row>
    <row r="40" spans="1:8" ht="12" customHeight="1">
      <c r="A40" s="253" t="s">
        <v>496</v>
      </c>
      <c r="B40" s="253"/>
      <c r="C40" s="253"/>
      <c r="D40" s="253"/>
      <c r="E40" s="93"/>
      <c r="F40" s="93"/>
      <c r="G40" s="93"/>
      <c r="H40" s="94"/>
    </row>
    <row r="41" spans="1:8" ht="21" customHeight="1">
      <c r="A41" s="95" t="s">
        <v>451</v>
      </c>
      <c r="B41" s="252" t="s">
        <v>497</v>
      </c>
      <c r="C41" s="252"/>
      <c r="D41" s="96" t="s">
        <v>498</v>
      </c>
      <c r="E41" s="254"/>
      <c r="F41" s="254"/>
      <c r="G41" s="254"/>
      <c r="H41" s="97" t="s">
        <v>499</v>
      </c>
    </row>
    <row r="42" spans="1:8" ht="21" customHeight="1">
      <c r="A42" s="95"/>
      <c r="B42" s="98"/>
      <c r="C42" s="99"/>
      <c r="D42" s="96"/>
      <c r="E42" s="255"/>
      <c r="F42" s="255"/>
      <c r="G42" s="255"/>
      <c r="H42" s="97"/>
    </row>
    <row r="43" spans="1:8" ht="21" customHeight="1">
      <c r="A43" s="95"/>
      <c r="B43" s="98"/>
      <c r="C43" s="99"/>
      <c r="D43" s="96"/>
      <c r="E43" s="255"/>
      <c r="F43" s="255"/>
      <c r="G43" s="255"/>
      <c r="H43" s="97"/>
    </row>
    <row r="44" spans="1:8" ht="19.5" customHeight="1">
      <c r="A44" s="95"/>
      <c r="B44" s="98"/>
      <c r="C44" s="100"/>
      <c r="D44" s="101"/>
      <c r="E44" s="255"/>
      <c r="F44" s="255"/>
      <c r="G44" s="255"/>
      <c r="H44" s="102"/>
    </row>
    <row r="45" spans="1:8" ht="19.5" customHeight="1">
      <c r="A45" s="95"/>
      <c r="B45" s="98"/>
      <c r="C45" s="100"/>
      <c r="D45" s="101"/>
      <c r="E45" s="255"/>
      <c r="F45" s="255"/>
      <c r="G45" s="255"/>
      <c r="H45" s="102"/>
    </row>
    <row r="46" spans="1:8" ht="19.5" customHeight="1" thickBot="1">
      <c r="A46" s="103"/>
      <c r="B46" s="104"/>
      <c r="C46" s="105"/>
      <c r="D46" s="106"/>
      <c r="E46" s="256"/>
      <c r="F46" s="256"/>
      <c r="G46" s="256"/>
      <c r="H46" s="107"/>
    </row>
    <row r="48" spans="1:8" ht="11.25" customHeight="1">
      <c r="A48" s="232" t="s">
        <v>500</v>
      </c>
      <c r="B48" s="232"/>
      <c r="C48" s="232"/>
      <c r="D48" s="232"/>
      <c r="E48" s="232"/>
      <c r="F48" s="232"/>
      <c r="G48" s="232"/>
      <c r="H48" s="232"/>
    </row>
    <row r="49" spans="1:8" ht="10.5" customHeight="1">
      <c r="A49" s="108" t="s">
        <v>501</v>
      </c>
      <c r="B49" s="232" t="s">
        <v>502</v>
      </c>
      <c r="C49" s="232"/>
      <c r="D49" s="232"/>
      <c r="E49" s="232"/>
      <c r="F49" s="232"/>
      <c r="G49" s="232"/>
      <c r="H49" s="232"/>
    </row>
    <row r="50" spans="1:8" ht="10.5" customHeight="1">
      <c r="A50" s="108" t="s">
        <v>503</v>
      </c>
      <c r="B50" s="232" t="s">
        <v>504</v>
      </c>
      <c r="C50" s="232"/>
      <c r="D50" s="232"/>
      <c r="E50" s="232"/>
      <c r="F50" s="232"/>
      <c r="G50" s="232"/>
      <c r="H50" s="232"/>
    </row>
    <row r="51" spans="1:8" ht="31.5" customHeight="1">
      <c r="A51" s="108" t="s">
        <v>505</v>
      </c>
      <c r="B51" s="232" t="s">
        <v>506</v>
      </c>
      <c r="C51" s="232"/>
      <c r="D51" s="232"/>
      <c r="E51" s="232"/>
      <c r="F51" s="232"/>
      <c r="G51" s="232"/>
      <c r="H51" s="232"/>
    </row>
    <row r="52" spans="1:8" ht="10.5" customHeight="1">
      <c r="A52" s="108" t="s">
        <v>507</v>
      </c>
      <c r="B52" s="232" t="s">
        <v>508</v>
      </c>
      <c r="C52" s="232"/>
      <c r="D52" s="232"/>
      <c r="E52" s="232"/>
      <c r="F52" s="232"/>
      <c r="G52" s="232"/>
      <c r="H52" s="232"/>
    </row>
    <row r="53" spans="1:8" ht="10.5" customHeight="1">
      <c r="A53" s="108" t="s">
        <v>509</v>
      </c>
      <c r="B53" s="232" t="s">
        <v>510</v>
      </c>
      <c r="C53" s="232"/>
      <c r="D53" s="232"/>
      <c r="E53" s="232"/>
      <c r="F53" s="232"/>
      <c r="G53" s="232"/>
      <c r="H53" s="232"/>
    </row>
    <row r="54" spans="1:8" ht="21" customHeight="1">
      <c r="A54" s="108" t="s">
        <v>511</v>
      </c>
      <c r="B54" s="232" t="s">
        <v>512</v>
      </c>
      <c r="C54" s="232"/>
      <c r="D54" s="232"/>
      <c r="E54" s="232"/>
      <c r="F54" s="232"/>
      <c r="G54" s="232"/>
      <c r="H54" s="232"/>
    </row>
    <row r="55" spans="1:8" ht="11.25" customHeight="1">
      <c r="A55" s="108" t="s">
        <v>513</v>
      </c>
      <c r="B55" s="232" t="s">
        <v>514</v>
      </c>
      <c r="C55" s="232"/>
      <c r="D55" s="232"/>
      <c r="E55" s="232"/>
      <c r="F55" s="232"/>
      <c r="G55" s="232"/>
      <c r="H55" s="232"/>
    </row>
    <row r="56" spans="1:8" ht="21.75" customHeight="1">
      <c r="A56" s="108" t="s">
        <v>515</v>
      </c>
      <c r="B56" s="232" t="s">
        <v>516</v>
      </c>
      <c r="C56" s="232"/>
      <c r="D56" s="232"/>
      <c r="E56" s="232"/>
      <c r="F56" s="232"/>
      <c r="G56" s="232"/>
      <c r="H56" s="232"/>
    </row>
    <row r="57" spans="1:8" ht="21.75" customHeight="1">
      <c r="A57" s="108" t="s">
        <v>517</v>
      </c>
      <c r="B57" s="232" t="s">
        <v>518</v>
      </c>
      <c r="C57" s="232"/>
      <c r="D57" s="232"/>
      <c r="E57" s="232"/>
      <c r="F57" s="232"/>
      <c r="G57" s="232"/>
      <c r="H57" s="232"/>
    </row>
    <row r="58" spans="1:8" ht="44.25" customHeight="1">
      <c r="A58" s="108" t="s">
        <v>519</v>
      </c>
      <c r="B58" s="232" t="s">
        <v>520</v>
      </c>
      <c r="C58" s="232"/>
      <c r="D58" s="232"/>
      <c r="E58" s="232"/>
      <c r="F58" s="232"/>
      <c r="G58" s="232"/>
      <c r="H58" s="232"/>
    </row>
    <row r="59" spans="1:8" ht="57" customHeight="1">
      <c r="A59" s="108" t="s">
        <v>521</v>
      </c>
      <c r="B59" s="232" t="s">
        <v>522</v>
      </c>
      <c r="C59" s="232"/>
      <c r="D59" s="232"/>
      <c r="E59" s="232"/>
      <c r="F59" s="232"/>
      <c r="G59" s="232"/>
      <c r="H59" s="232"/>
    </row>
    <row r="60" spans="1:8" ht="35.25" customHeight="1">
      <c r="A60" s="108" t="s">
        <v>523</v>
      </c>
      <c r="B60" s="232" t="s">
        <v>556</v>
      </c>
      <c r="C60" s="232"/>
      <c r="D60" s="232"/>
      <c r="E60" s="232"/>
      <c r="F60" s="232"/>
      <c r="G60" s="232"/>
      <c r="H60" s="232"/>
    </row>
    <row r="61" spans="1:8" ht="22.5" customHeight="1">
      <c r="A61" s="108" t="s">
        <v>525</v>
      </c>
      <c r="B61" s="232" t="s">
        <v>526</v>
      </c>
      <c r="C61" s="232"/>
      <c r="D61" s="232"/>
      <c r="E61" s="232"/>
      <c r="F61" s="232"/>
      <c r="G61" s="232"/>
      <c r="H61" s="232"/>
    </row>
  </sheetData>
  <mergeCells count="49">
    <mergeCell ref="B58:H58"/>
    <mergeCell ref="B59:H59"/>
    <mergeCell ref="B53:H53"/>
    <mergeCell ref="B54:H54"/>
    <mergeCell ref="B55:H55"/>
    <mergeCell ref="B56:H56"/>
    <mergeCell ref="B57:H57"/>
    <mergeCell ref="A48:H48"/>
    <mergeCell ref="B49:H49"/>
    <mergeCell ref="B50:H50"/>
    <mergeCell ref="B51:H51"/>
    <mergeCell ref="B52:H52"/>
    <mergeCell ref="E42:G42"/>
    <mergeCell ref="E43:G43"/>
    <mergeCell ref="E44:G44"/>
    <mergeCell ref="E45:G45"/>
    <mergeCell ref="E46:G46"/>
    <mergeCell ref="A36:H36"/>
    <mergeCell ref="B34:C35"/>
    <mergeCell ref="B41:C41"/>
    <mergeCell ref="A40:D40"/>
    <mergeCell ref="E41:G41"/>
    <mergeCell ref="C19:C23"/>
    <mergeCell ref="C30:C31"/>
    <mergeCell ref="B24:B33"/>
    <mergeCell ref="C24:C25"/>
    <mergeCell ref="C26:C29"/>
    <mergeCell ref="A2:H2"/>
    <mergeCell ref="A3:H3"/>
    <mergeCell ref="D5:F5"/>
    <mergeCell ref="G5:H5"/>
    <mergeCell ref="D6:F6"/>
    <mergeCell ref="G6:H6"/>
    <mergeCell ref="B60:H60"/>
    <mergeCell ref="B61:H61"/>
    <mergeCell ref="D7:F7"/>
    <mergeCell ref="G7:H7"/>
    <mergeCell ref="D8:F8"/>
    <mergeCell ref="G8:H8"/>
    <mergeCell ref="D10:D12"/>
    <mergeCell ref="E10:G10"/>
    <mergeCell ref="H10:H12"/>
    <mergeCell ref="E11:E12"/>
    <mergeCell ref="A5:B8"/>
    <mergeCell ref="C7:C8"/>
    <mergeCell ref="A10:A12"/>
    <mergeCell ref="B10:C12"/>
    <mergeCell ref="B13:B23"/>
    <mergeCell ref="C15:C16"/>
  </mergeCells>
  <phoneticPr fontId="2"/>
  <dataValidations count="1">
    <dataValidation type="list" allowBlank="1" showInputMessage="1" showErrorMessage="1" sqref="F13:I35">
      <formula1>$M$14</formula1>
    </dataValidation>
  </dataValidations>
  <pageMargins left="0.70866141732283472" right="0.62992125984251968" top="0.74803149606299213" bottom="0.74803149606299213" header="0.31496062992125984" footer="0.31496062992125984"/>
  <pageSetup paperSize="9" orientation="portrait" r:id="rId1"/>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4"/>
  <sheetViews>
    <sheetView topLeftCell="A48" zoomScaleNormal="100" workbookViewId="0">
      <selection activeCell="B54" sqref="B54:H54"/>
    </sheetView>
  </sheetViews>
  <sheetFormatPr defaultRowHeight="13.5"/>
  <cols>
    <col min="1" max="1" width="4.125" style="67" customWidth="1"/>
    <col min="2" max="2" width="10" style="67" customWidth="1"/>
    <col min="3" max="3" width="15.625" style="67" customWidth="1"/>
    <col min="4" max="4" width="32.625" style="67" customWidth="1"/>
    <col min="5" max="6" width="6" style="67" customWidth="1"/>
    <col min="7" max="8" width="6.625" style="67" customWidth="1"/>
    <col min="9" max="9" width="8" style="67" customWidth="1"/>
    <col min="10" max="1025" width="9" style="67" customWidth="1"/>
  </cols>
  <sheetData>
    <row r="1" spans="1:10">
      <c r="A1" s="65" t="s">
        <v>557</v>
      </c>
      <c r="B1" s="66"/>
      <c r="C1" s="66"/>
      <c r="D1" s="66"/>
      <c r="E1" s="66"/>
      <c r="F1" s="66"/>
      <c r="G1" s="66"/>
      <c r="H1" s="66"/>
    </row>
    <row r="2" spans="1:10" ht="13.5" customHeight="1">
      <c r="A2" s="246" t="s">
        <v>444</v>
      </c>
      <c r="B2" s="246"/>
      <c r="C2" s="246"/>
      <c r="D2" s="246"/>
      <c r="E2" s="246"/>
      <c r="F2" s="246"/>
      <c r="G2" s="246"/>
      <c r="H2" s="246"/>
    </row>
    <row r="3" spans="1:10" ht="13.5" customHeight="1">
      <c r="A3" s="247" t="s">
        <v>558</v>
      </c>
      <c r="B3" s="247"/>
      <c r="C3" s="247"/>
      <c r="D3" s="247"/>
      <c r="E3" s="247"/>
      <c r="F3" s="247"/>
      <c r="G3" s="247"/>
      <c r="H3" s="247"/>
    </row>
    <row r="4" spans="1:10" ht="14.25" thickBot="1">
      <c r="A4" s="68"/>
      <c r="B4" s="66"/>
      <c r="C4" s="66"/>
      <c r="D4" s="66"/>
      <c r="E4" s="66"/>
      <c r="F4" s="66"/>
      <c r="G4" s="66"/>
      <c r="H4" s="66"/>
    </row>
    <row r="5" spans="1:10" ht="11.25" customHeight="1" thickBot="1">
      <c r="A5" s="241" t="s">
        <v>446</v>
      </c>
      <c r="B5" s="241"/>
      <c r="C5" s="69"/>
      <c r="D5" s="248" t="s">
        <v>447</v>
      </c>
      <c r="E5" s="248"/>
      <c r="F5" s="248"/>
      <c r="G5" s="249" t="s">
        <v>448</v>
      </c>
      <c r="H5" s="249"/>
    </row>
    <row r="6" spans="1:10" ht="11.25" customHeight="1" thickBot="1">
      <c r="A6" s="241"/>
      <c r="B6" s="241"/>
      <c r="C6" s="70" t="s">
        <v>449</v>
      </c>
      <c r="D6" s="233"/>
      <c r="E6" s="233"/>
      <c r="F6" s="233"/>
      <c r="G6" s="234"/>
      <c r="H6" s="234"/>
    </row>
    <row r="7" spans="1:10" ht="11.25" customHeight="1" thickBot="1">
      <c r="A7" s="241"/>
      <c r="B7" s="241"/>
      <c r="C7" s="235" t="s">
        <v>450</v>
      </c>
      <c r="D7" s="233"/>
      <c r="E7" s="233"/>
      <c r="F7" s="233"/>
      <c r="G7" s="234"/>
      <c r="H7" s="234"/>
    </row>
    <row r="8" spans="1:10" ht="11.25" customHeight="1" thickBot="1">
      <c r="A8" s="241"/>
      <c r="B8" s="241"/>
      <c r="C8" s="235"/>
      <c r="D8" s="235"/>
      <c r="E8" s="235"/>
      <c r="F8" s="235"/>
      <c r="G8" s="236"/>
      <c r="H8" s="236"/>
    </row>
    <row r="9" spans="1:10" ht="14.25" thickBot="1">
      <c r="A9" s="71"/>
      <c r="B9" s="71"/>
      <c r="C9" s="71"/>
      <c r="D9" s="71"/>
      <c r="E9" s="71"/>
      <c r="F9" s="71"/>
      <c r="G9" s="71"/>
      <c r="H9" s="71"/>
    </row>
    <row r="10" spans="1:10" ht="12" customHeight="1" thickBot="1">
      <c r="A10" s="242" t="s">
        <v>451</v>
      </c>
      <c r="B10" s="243" t="s">
        <v>452</v>
      </c>
      <c r="C10" s="243"/>
      <c r="D10" s="237" t="s">
        <v>453</v>
      </c>
      <c r="E10" s="238" t="s">
        <v>454</v>
      </c>
      <c r="F10" s="238"/>
      <c r="G10" s="238"/>
      <c r="H10" s="239" t="s">
        <v>455</v>
      </c>
      <c r="I10" s="72"/>
      <c r="J10" s="72"/>
    </row>
    <row r="11" spans="1:10" ht="11.25" customHeight="1" thickBot="1">
      <c r="A11" s="242"/>
      <c r="B11" s="243"/>
      <c r="C11" s="243"/>
      <c r="D11" s="237"/>
      <c r="E11" s="240" t="s">
        <v>456</v>
      </c>
      <c r="F11" s="73" t="s">
        <v>457</v>
      </c>
      <c r="G11" s="74"/>
      <c r="H11" s="239"/>
      <c r="I11" s="72"/>
      <c r="J11" s="72"/>
    </row>
    <row r="12" spans="1:10" ht="21" customHeight="1" thickBot="1">
      <c r="A12" s="242"/>
      <c r="B12" s="243"/>
      <c r="C12" s="243"/>
      <c r="D12" s="237"/>
      <c r="E12" s="240"/>
      <c r="F12" s="75"/>
      <c r="G12" s="76" t="s">
        <v>458</v>
      </c>
      <c r="H12" s="239"/>
      <c r="I12" s="72"/>
      <c r="J12" s="72"/>
    </row>
    <row r="13" spans="1:10" ht="11.25" customHeight="1" thickBot="1">
      <c r="A13" s="77" t="s">
        <v>459</v>
      </c>
      <c r="B13" s="257" t="s">
        <v>559</v>
      </c>
      <c r="C13" s="78" t="s">
        <v>461</v>
      </c>
      <c r="D13" s="78" t="s">
        <v>560</v>
      </c>
      <c r="E13" s="79"/>
      <c r="F13" s="79"/>
      <c r="G13" s="79"/>
      <c r="H13" s="80"/>
    </row>
    <row r="14" spans="1:10" ht="14.25" thickBot="1">
      <c r="A14" s="77" t="s">
        <v>463</v>
      </c>
      <c r="B14" s="257"/>
      <c r="C14" s="81" t="s">
        <v>561</v>
      </c>
      <c r="D14" s="81" t="s">
        <v>562</v>
      </c>
      <c r="E14" s="79"/>
      <c r="F14" s="79"/>
      <c r="G14" s="79"/>
      <c r="H14" s="80"/>
    </row>
    <row r="15" spans="1:10" ht="14.25" thickBot="1">
      <c r="A15" s="77" t="s">
        <v>466</v>
      </c>
      <c r="B15" s="257"/>
      <c r="C15" s="81" t="s">
        <v>563</v>
      </c>
      <c r="D15" s="81" t="s">
        <v>564</v>
      </c>
      <c r="E15" s="79"/>
      <c r="F15" s="79"/>
      <c r="G15" s="79"/>
      <c r="H15" s="80"/>
    </row>
    <row r="16" spans="1:10" ht="12" customHeight="1" thickBot="1">
      <c r="A16" s="77" t="s">
        <v>468</v>
      </c>
      <c r="B16" s="257"/>
      <c r="C16" s="81" t="s">
        <v>565</v>
      </c>
      <c r="D16" s="81" t="s">
        <v>566</v>
      </c>
      <c r="E16" s="79"/>
      <c r="F16" s="79"/>
      <c r="G16" s="79"/>
      <c r="H16" s="80"/>
    </row>
    <row r="17" spans="1:8" ht="12" customHeight="1" thickBot="1">
      <c r="A17" s="77" t="s">
        <v>471</v>
      </c>
      <c r="B17" s="257"/>
      <c r="C17" s="245" t="s">
        <v>567</v>
      </c>
      <c r="D17" s="82" t="s">
        <v>568</v>
      </c>
      <c r="E17" s="79"/>
      <c r="F17" s="79"/>
      <c r="G17" s="79"/>
      <c r="H17" s="80"/>
    </row>
    <row r="18" spans="1:8" ht="14.25" thickBot="1">
      <c r="A18" s="77" t="s">
        <v>475</v>
      </c>
      <c r="B18" s="257"/>
      <c r="C18" s="245"/>
      <c r="D18" s="82" t="s">
        <v>569</v>
      </c>
      <c r="E18" s="79"/>
      <c r="F18" s="79"/>
      <c r="G18" s="79"/>
      <c r="H18" s="80"/>
    </row>
    <row r="19" spans="1:8" ht="10.5" customHeight="1" thickBot="1">
      <c r="A19" s="77" t="s">
        <v>477</v>
      </c>
      <c r="B19" s="257"/>
      <c r="C19" s="262" t="s">
        <v>570</v>
      </c>
      <c r="D19" s="82" t="s">
        <v>571</v>
      </c>
      <c r="E19" s="79"/>
      <c r="F19" s="79"/>
      <c r="G19" s="79"/>
      <c r="H19" s="80"/>
    </row>
    <row r="20" spans="1:8" ht="12" customHeight="1" thickBot="1">
      <c r="A20" s="77" t="s">
        <v>480</v>
      </c>
      <c r="B20" s="257"/>
      <c r="C20" s="262"/>
      <c r="D20" s="82" t="s">
        <v>484</v>
      </c>
      <c r="E20" s="79"/>
      <c r="F20" s="79"/>
      <c r="G20" s="79"/>
      <c r="H20" s="80"/>
    </row>
    <row r="21" spans="1:8" ht="14.25" thickBot="1">
      <c r="A21" s="77" t="s">
        <v>483</v>
      </c>
      <c r="B21" s="257"/>
      <c r="C21" s="262"/>
      <c r="D21" s="82" t="s">
        <v>485</v>
      </c>
      <c r="E21" s="79"/>
      <c r="F21" s="79"/>
      <c r="G21" s="79"/>
      <c r="H21" s="80"/>
    </row>
    <row r="22" spans="1:8" ht="12" customHeight="1" thickBot="1">
      <c r="A22" s="77" t="s">
        <v>409</v>
      </c>
      <c r="B22" s="257"/>
      <c r="C22" s="262"/>
      <c r="D22" s="81" t="s">
        <v>572</v>
      </c>
      <c r="E22" s="79"/>
      <c r="F22" s="79"/>
      <c r="G22" s="79"/>
      <c r="H22" s="80"/>
    </row>
    <row r="23" spans="1:8" ht="14.25" thickBot="1">
      <c r="A23" s="77" t="s">
        <v>410</v>
      </c>
      <c r="B23" s="257"/>
      <c r="C23" s="262"/>
      <c r="D23" s="81" t="s">
        <v>573</v>
      </c>
      <c r="E23" s="79"/>
      <c r="F23" s="79"/>
      <c r="G23" s="79"/>
      <c r="H23" s="80"/>
    </row>
    <row r="24" spans="1:8" ht="14.25" thickBot="1">
      <c r="A24" s="77" t="s">
        <v>411</v>
      </c>
      <c r="B24" s="257"/>
      <c r="C24" s="262"/>
      <c r="D24" s="81" t="s">
        <v>574</v>
      </c>
      <c r="E24" s="79"/>
      <c r="F24" s="79"/>
      <c r="G24" s="79"/>
      <c r="H24" s="80"/>
    </row>
    <row r="25" spans="1:8" ht="14.25" thickBot="1">
      <c r="A25" s="77" t="s">
        <v>412</v>
      </c>
      <c r="B25" s="257"/>
      <c r="C25" s="262"/>
      <c r="D25" s="81" t="s">
        <v>575</v>
      </c>
      <c r="E25" s="79"/>
      <c r="F25" s="79"/>
      <c r="G25" s="79"/>
      <c r="H25" s="80"/>
    </row>
    <row r="26" spans="1:8" ht="21">
      <c r="A26" s="77" t="s">
        <v>413</v>
      </c>
      <c r="B26" s="257"/>
      <c r="C26" s="262"/>
      <c r="D26" s="81" t="s">
        <v>576</v>
      </c>
      <c r="E26" s="79"/>
      <c r="F26" s="79"/>
      <c r="G26" s="79"/>
      <c r="H26" s="80"/>
    </row>
    <row r="27" spans="1:8" ht="12" customHeight="1">
      <c r="A27" s="77" t="s">
        <v>414</v>
      </c>
      <c r="B27" s="245" t="s">
        <v>472</v>
      </c>
      <c r="C27" s="245" t="s">
        <v>473</v>
      </c>
      <c r="D27" s="81" t="s">
        <v>474</v>
      </c>
      <c r="E27" s="79"/>
      <c r="F27" s="79"/>
      <c r="G27" s="79"/>
      <c r="H27" s="80"/>
    </row>
    <row r="28" spans="1:8">
      <c r="A28" s="77" t="s">
        <v>415</v>
      </c>
      <c r="B28" s="245"/>
      <c r="C28" s="245"/>
      <c r="D28" s="81" t="s">
        <v>476</v>
      </c>
      <c r="E28" s="79"/>
      <c r="F28" s="79"/>
      <c r="G28" s="79"/>
      <c r="H28" s="80"/>
    </row>
    <row r="29" spans="1:8" ht="12" customHeight="1">
      <c r="A29" s="77" t="s">
        <v>416</v>
      </c>
      <c r="B29" s="245"/>
      <c r="C29" s="245" t="s">
        <v>577</v>
      </c>
      <c r="D29" s="81" t="s">
        <v>482</v>
      </c>
      <c r="E29" s="79"/>
      <c r="F29" s="79"/>
      <c r="G29" s="79"/>
      <c r="H29" s="80"/>
    </row>
    <row r="30" spans="1:8" ht="12" customHeight="1">
      <c r="A30" s="77" t="s">
        <v>417</v>
      </c>
      <c r="B30" s="245"/>
      <c r="C30" s="245"/>
      <c r="D30" s="81" t="s">
        <v>484</v>
      </c>
      <c r="E30" s="79"/>
      <c r="F30" s="79"/>
      <c r="G30" s="79"/>
      <c r="H30" s="80"/>
    </row>
    <row r="31" spans="1:8" ht="12" customHeight="1">
      <c r="A31" s="77" t="s">
        <v>418</v>
      </c>
      <c r="B31" s="245"/>
      <c r="C31" s="245"/>
      <c r="D31" s="81" t="s">
        <v>485</v>
      </c>
      <c r="E31" s="79"/>
      <c r="F31" s="79"/>
      <c r="G31" s="79"/>
      <c r="H31" s="80"/>
    </row>
    <row r="32" spans="1:8" ht="12" customHeight="1">
      <c r="A32" s="77" t="s">
        <v>419</v>
      </c>
      <c r="B32" s="245"/>
      <c r="C32" s="245"/>
      <c r="D32" s="81" t="s">
        <v>486</v>
      </c>
      <c r="E32" s="79"/>
      <c r="F32" s="79"/>
      <c r="G32" s="79"/>
      <c r="H32" s="80"/>
    </row>
    <row r="33" spans="1:8" ht="11.25" customHeight="1">
      <c r="A33" s="77" t="s">
        <v>420</v>
      </c>
      <c r="B33" s="245"/>
      <c r="C33" s="245" t="s">
        <v>487</v>
      </c>
      <c r="D33" s="81" t="s">
        <v>488</v>
      </c>
      <c r="E33" s="79"/>
      <c r="F33" s="79"/>
      <c r="G33" s="79"/>
      <c r="H33" s="80"/>
    </row>
    <row r="34" spans="1:8" ht="11.25" customHeight="1">
      <c r="A34" s="77" t="s">
        <v>421</v>
      </c>
      <c r="B34" s="245"/>
      <c r="C34" s="245"/>
      <c r="D34" s="81" t="s">
        <v>489</v>
      </c>
      <c r="E34" s="79"/>
      <c r="F34" s="79"/>
      <c r="G34" s="79"/>
      <c r="H34" s="80"/>
    </row>
    <row r="35" spans="1:8" ht="11.25" customHeight="1">
      <c r="A35" s="77" t="s">
        <v>422</v>
      </c>
      <c r="B35" s="245"/>
      <c r="C35" s="81" t="s">
        <v>578</v>
      </c>
      <c r="D35" s="81" t="s">
        <v>479</v>
      </c>
      <c r="E35" s="79"/>
      <c r="F35" s="79"/>
      <c r="G35" s="79"/>
      <c r="H35" s="80"/>
    </row>
    <row r="36" spans="1:8" ht="11.25" customHeight="1">
      <c r="A36" s="77" t="s">
        <v>423</v>
      </c>
      <c r="B36" s="245"/>
      <c r="C36" s="81" t="s">
        <v>579</v>
      </c>
      <c r="D36" s="81" t="s">
        <v>479</v>
      </c>
      <c r="E36" s="79"/>
      <c r="F36" s="79"/>
      <c r="G36" s="79"/>
      <c r="H36" s="80"/>
    </row>
    <row r="37" spans="1:8" ht="11.25" customHeight="1" thickBot="1">
      <c r="A37" s="77" t="s">
        <v>424</v>
      </c>
      <c r="B37" s="250" t="s">
        <v>492</v>
      </c>
      <c r="C37" s="250"/>
      <c r="D37" s="81" t="s">
        <v>580</v>
      </c>
      <c r="E37" s="79"/>
      <c r="F37" s="79"/>
      <c r="G37" s="79"/>
      <c r="H37" s="80"/>
    </row>
    <row r="38" spans="1:8" ht="11.25" customHeight="1" thickBot="1">
      <c r="A38" s="77" t="s">
        <v>425</v>
      </c>
      <c r="B38" s="250"/>
      <c r="C38" s="250"/>
      <c r="D38" s="110" t="s">
        <v>494</v>
      </c>
      <c r="E38" s="79"/>
      <c r="F38" s="79"/>
      <c r="G38" s="79"/>
      <c r="H38" s="80"/>
    </row>
    <row r="39" spans="1:8" ht="11.25" customHeight="1">
      <c r="A39" s="251" t="s">
        <v>495</v>
      </c>
      <c r="B39" s="251"/>
      <c r="C39" s="251"/>
      <c r="D39" s="251"/>
      <c r="E39" s="251"/>
      <c r="F39" s="251"/>
      <c r="G39" s="251"/>
      <c r="H39" s="251"/>
    </row>
    <row r="40" spans="1:8" ht="12" customHeight="1">
      <c r="A40" s="77"/>
      <c r="B40" s="86"/>
      <c r="C40" s="87"/>
      <c r="D40" s="87"/>
      <c r="E40" s="79"/>
      <c r="F40" s="79"/>
      <c r="G40" s="79"/>
      <c r="H40" s="80"/>
    </row>
    <row r="41" spans="1:8" ht="12" customHeight="1">
      <c r="A41" s="77"/>
      <c r="B41" s="86"/>
      <c r="C41" s="87"/>
      <c r="D41" s="87"/>
      <c r="E41" s="79"/>
      <c r="F41" s="79"/>
      <c r="G41" s="79"/>
      <c r="H41" s="80"/>
    </row>
    <row r="42" spans="1:8" ht="12" customHeight="1" thickBot="1">
      <c r="A42" s="88"/>
      <c r="B42" s="89"/>
      <c r="C42" s="90"/>
      <c r="D42" s="90"/>
      <c r="E42" s="91"/>
      <c r="F42" s="91"/>
      <c r="G42" s="91"/>
      <c r="H42" s="92"/>
    </row>
    <row r="43" spans="1:8" ht="12" customHeight="1">
      <c r="A43" s="253" t="s">
        <v>496</v>
      </c>
      <c r="B43" s="253"/>
      <c r="C43" s="253"/>
      <c r="D43" s="253"/>
      <c r="E43" s="93"/>
      <c r="F43" s="93"/>
      <c r="G43" s="93"/>
      <c r="H43" s="94"/>
    </row>
    <row r="44" spans="1:8" ht="21" customHeight="1">
      <c r="A44" s="95" t="s">
        <v>451</v>
      </c>
      <c r="B44" s="252" t="s">
        <v>497</v>
      </c>
      <c r="C44" s="252"/>
      <c r="D44" s="96" t="s">
        <v>498</v>
      </c>
      <c r="E44" s="254"/>
      <c r="F44" s="254"/>
      <c r="G44" s="254"/>
      <c r="H44" s="97" t="s">
        <v>499</v>
      </c>
    </row>
    <row r="45" spans="1:8" ht="21" customHeight="1">
      <c r="A45" s="95"/>
      <c r="B45" s="98"/>
      <c r="C45" s="99"/>
      <c r="D45" s="96"/>
      <c r="E45" s="255"/>
      <c r="F45" s="255"/>
      <c r="G45" s="255"/>
      <c r="H45" s="97"/>
    </row>
    <row r="46" spans="1:8" ht="21" customHeight="1">
      <c r="A46" s="95"/>
      <c r="B46" s="98"/>
      <c r="C46" s="99"/>
      <c r="D46" s="96"/>
      <c r="E46" s="255"/>
      <c r="F46" s="255"/>
      <c r="G46" s="255"/>
      <c r="H46" s="97"/>
    </row>
    <row r="47" spans="1:8" ht="19.5" customHeight="1">
      <c r="A47" s="95"/>
      <c r="B47" s="98"/>
      <c r="C47" s="100"/>
      <c r="D47" s="101"/>
      <c r="E47" s="255"/>
      <c r="F47" s="255"/>
      <c r="G47" s="255"/>
      <c r="H47" s="102"/>
    </row>
    <row r="48" spans="1:8" ht="19.5" customHeight="1">
      <c r="A48" s="95"/>
      <c r="B48" s="98"/>
      <c r="C48" s="100"/>
      <c r="D48" s="101"/>
      <c r="E48" s="255"/>
      <c r="F48" s="255"/>
      <c r="G48" s="255"/>
      <c r="H48" s="102"/>
    </row>
    <row r="49" spans="1:8" ht="19.5" customHeight="1" thickBot="1">
      <c r="A49" s="103"/>
      <c r="B49" s="104"/>
      <c r="C49" s="105"/>
      <c r="D49" s="106"/>
      <c r="E49" s="256"/>
      <c r="F49" s="256"/>
      <c r="G49" s="256"/>
      <c r="H49" s="107"/>
    </row>
    <row r="51" spans="1:8" ht="11.25" customHeight="1">
      <c r="A51" s="232" t="s">
        <v>500</v>
      </c>
      <c r="B51" s="232"/>
      <c r="C51" s="232"/>
      <c r="D51" s="232"/>
      <c r="E51" s="232"/>
      <c r="F51" s="232"/>
      <c r="G51" s="232"/>
      <c r="H51" s="232"/>
    </row>
    <row r="52" spans="1:8" ht="10.5" customHeight="1">
      <c r="A52" s="108" t="s">
        <v>501</v>
      </c>
      <c r="B52" s="232" t="s">
        <v>502</v>
      </c>
      <c r="C52" s="232"/>
      <c r="D52" s="232"/>
      <c r="E52" s="232"/>
      <c r="F52" s="232"/>
      <c r="G52" s="232"/>
      <c r="H52" s="232"/>
    </row>
    <row r="53" spans="1:8" ht="10.5" customHeight="1">
      <c r="A53" s="108" t="s">
        <v>503</v>
      </c>
      <c r="B53" s="232" t="s">
        <v>504</v>
      </c>
      <c r="C53" s="232"/>
      <c r="D53" s="232"/>
      <c r="E53" s="232"/>
      <c r="F53" s="232"/>
      <c r="G53" s="232"/>
      <c r="H53" s="232"/>
    </row>
    <row r="54" spans="1:8" ht="31.5" customHeight="1">
      <c r="A54" s="108" t="s">
        <v>505</v>
      </c>
      <c r="B54" s="232" t="s">
        <v>506</v>
      </c>
      <c r="C54" s="232"/>
      <c r="D54" s="232"/>
      <c r="E54" s="232"/>
      <c r="F54" s="232"/>
      <c r="G54" s="232"/>
      <c r="H54" s="232"/>
    </row>
    <row r="55" spans="1:8" ht="10.5" customHeight="1">
      <c r="A55" s="108" t="s">
        <v>507</v>
      </c>
      <c r="B55" s="232" t="s">
        <v>508</v>
      </c>
      <c r="C55" s="232"/>
      <c r="D55" s="232"/>
      <c r="E55" s="232"/>
      <c r="F55" s="232"/>
      <c r="G55" s="232"/>
      <c r="H55" s="232"/>
    </row>
    <row r="56" spans="1:8" ht="10.5" customHeight="1">
      <c r="A56" s="108" t="s">
        <v>509</v>
      </c>
      <c r="B56" s="232" t="s">
        <v>510</v>
      </c>
      <c r="C56" s="232"/>
      <c r="D56" s="232"/>
      <c r="E56" s="232"/>
      <c r="F56" s="232"/>
      <c r="G56" s="232"/>
      <c r="H56" s="232"/>
    </row>
    <row r="57" spans="1:8" ht="21" customHeight="1">
      <c r="A57" s="108" t="s">
        <v>511</v>
      </c>
      <c r="B57" s="232" t="s">
        <v>512</v>
      </c>
      <c r="C57" s="232"/>
      <c r="D57" s="232"/>
      <c r="E57" s="232"/>
      <c r="F57" s="232"/>
      <c r="G57" s="232"/>
      <c r="H57" s="232"/>
    </row>
    <row r="58" spans="1:8" ht="11.25" customHeight="1">
      <c r="A58" s="108" t="s">
        <v>513</v>
      </c>
      <c r="B58" s="232" t="s">
        <v>514</v>
      </c>
      <c r="C58" s="232"/>
      <c r="D58" s="232"/>
      <c r="E58" s="232"/>
      <c r="F58" s="232"/>
      <c r="G58" s="232"/>
      <c r="H58" s="232"/>
    </row>
    <row r="59" spans="1:8" ht="21.75" customHeight="1">
      <c r="A59" s="108" t="s">
        <v>515</v>
      </c>
      <c r="B59" s="232" t="s">
        <v>516</v>
      </c>
      <c r="C59" s="232"/>
      <c r="D59" s="232"/>
      <c r="E59" s="232"/>
      <c r="F59" s="232"/>
      <c r="G59" s="232"/>
      <c r="H59" s="232"/>
    </row>
    <row r="60" spans="1:8" ht="21.75" customHeight="1">
      <c r="A60" s="108" t="s">
        <v>517</v>
      </c>
      <c r="B60" s="232" t="s">
        <v>518</v>
      </c>
      <c r="C60" s="232"/>
      <c r="D60" s="232"/>
      <c r="E60" s="232"/>
      <c r="F60" s="232"/>
      <c r="G60" s="232"/>
      <c r="H60" s="232"/>
    </row>
    <row r="61" spans="1:8" ht="42.75" customHeight="1">
      <c r="A61" s="108" t="s">
        <v>519</v>
      </c>
      <c r="B61" s="232" t="s">
        <v>520</v>
      </c>
      <c r="C61" s="232"/>
      <c r="D61" s="232"/>
      <c r="E61" s="232"/>
      <c r="F61" s="232"/>
      <c r="G61" s="232"/>
      <c r="H61" s="232"/>
    </row>
    <row r="62" spans="1:8" ht="57" customHeight="1">
      <c r="A62" s="108" t="s">
        <v>521</v>
      </c>
      <c r="B62" s="232" t="s">
        <v>522</v>
      </c>
      <c r="C62" s="232"/>
      <c r="D62" s="232"/>
      <c r="E62" s="232"/>
      <c r="F62" s="232"/>
      <c r="G62" s="232"/>
      <c r="H62" s="232"/>
    </row>
    <row r="63" spans="1:8" ht="36" customHeight="1">
      <c r="A63" s="108" t="s">
        <v>523</v>
      </c>
      <c r="B63" s="232" t="s">
        <v>581</v>
      </c>
      <c r="C63" s="232"/>
      <c r="D63" s="232"/>
      <c r="E63" s="232"/>
      <c r="F63" s="232"/>
      <c r="G63" s="232"/>
      <c r="H63" s="232"/>
    </row>
    <row r="64" spans="1:8" ht="22.5" customHeight="1">
      <c r="A64" s="108" t="s">
        <v>525</v>
      </c>
      <c r="B64" s="232" t="s">
        <v>526</v>
      </c>
      <c r="C64" s="232"/>
      <c r="D64" s="232"/>
      <c r="E64" s="232"/>
      <c r="F64" s="232"/>
      <c r="G64" s="232"/>
      <c r="H64" s="232"/>
    </row>
  </sheetData>
  <mergeCells count="49">
    <mergeCell ref="B61:H61"/>
    <mergeCell ref="B62:H62"/>
    <mergeCell ref="B56:H56"/>
    <mergeCell ref="B57:H57"/>
    <mergeCell ref="B58:H58"/>
    <mergeCell ref="B59:H59"/>
    <mergeCell ref="B60:H60"/>
    <mergeCell ref="A51:H51"/>
    <mergeCell ref="B52:H52"/>
    <mergeCell ref="B53:H53"/>
    <mergeCell ref="B54:H54"/>
    <mergeCell ref="B55:H55"/>
    <mergeCell ref="E45:G45"/>
    <mergeCell ref="E46:G46"/>
    <mergeCell ref="E47:G47"/>
    <mergeCell ref="E48:G48"/>
    <mergeCell ref="E49:G49"/>
    <mergeCell ref="A39:H39"/>
    <mergeCell ref="B37:C38"/>
    <mergeCell ref="B44:C44"/>
    <mergeCell ref="A43:D43"/>
    <mergeCell ref="E44:G44"/>
    <mergeCell ref="C19:C26"/>
    <mergeCell ref="B27:B36"/>
    <mergeCell ref="C27:C28"/>
    <mergeCell ref="C29:C32"/>
    <mergeCell ref="C33:C34"/>
    <mergeCell ref="A2:H2"/>
    <mergeCell ref="A3:H3"/>
    <mergeCell ref="D5:F5"/>
    <mergeCell ref="G5:H5"/>
    <mergeCell ref="D6:F6"/>
    <mergeCell ref="G6:H6"/>
    <mergeCell ref="B63:H63"/>
    <mergeCell ref="B64:H64"/>
    <mergeCell ref="D7:F7"/>
    <mergeCell ref="G7:H7"/>
    <mergeCell ref="D8:F8"/>
    <mergeCell ref="G8:H8"/>
    <mergeCell ref="D10:D12"/>
    <mergeCell ref="E10:G10"/>
    <mergeCell ref="H10:H12"/>
    <mergeCell ref="E11:E12"/>
    <mergeCell ref="A5:B8"/>
    <mergeCell ref="C7:C8"/>
    <mergeCell ref="A10:A12"/>
    <mergeCell ref="B10:C12"/>
    <mergeCell ref="B13:B26"/>
    <mergeCell ref="C17:C18"/>
  </mergeCells>
  <phoneticPr fontId="2"/>
  <dataValidations count="1">
    <dataValidation type="list" allowBlank="1" showInputMessage="1" showErrorMessage="1" sqref="F13:I38">
      <formula1>$M$14</formula1>
    </dataValidation>
  </dataValidations>
  <pageMargins left="0.7" right="0.7" top="0.75" bottom="0.75" header="0.3" footer="0.3"/>
  <pageSetup paperSize="9" orientation="portrait" r:id="rId1"/>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workbookViewId="0">
      <selection activeCell="J10" sqref="J10"/>
    </sheetView>
  </sheetViews>
  <sheetFormatPr defaultRowHeight="13.5"/>
  <cols>
    <col min="1" max="8" width="9" style="24"/>
    <col min="10" max="13" width="9" style="24"/>
    <col min="14" max="17" width="8.875" style="24" customWidth="1"/>
    <col min="18" max="18" width="8.875" style="23" customWidth="1"/>
    <col min="19" max="22" width="8.875" style="24" customWidth="1"/>
    <col min="23" max="270" width="9" style="24"/>
    <col min="271" max="271" width="8.875" style="24" customWidth="1"/>
    <col min="272" max="272" width="9" style="24"/>
    <col min="273" max="273" width="5.375" style="24" customWidth="1"/>
    <col min="274" max="274" width="11.25" style="24" customWidth="1"/>
    <col min="275" max="276" width="9" style="24"/>
    <col min="277" max="277" width="10.125" style="24" customWidth="1"/>
    <col min="278" max="278" width="6.625" style="24" customWidth="1"/>
    <col min="279" max="526" width="9" style="24"/>
    <col min="527" max="527" width="8.875" style="24" customWidth="1"/>
    <col min="528" max="528" width="9" style="24"/>
    <col min="529" max="529" width="5.375" style="24" customWidth="1"/>
    <col min="530" max="530" width="11.25" style="24" customWidth="1"/>
    <col min="531" max="532" width="9" style="24"/>
    <col min="533" max="533" width="10.125" style="24" customWidth="1"/>
    <col min="534" max="534" width="6.625" style="24" customWidth="1"/>
    <col min="535" max="782" width="9" style="24"/>
    <col min="783" max="783" width="8.875" style="24" customWidth="1"/>
    <col min="784" max="784" width="9" style="24"/>
    <col min="785" max="785" width="5.375" style="24" customWidth="1"/>
    <col min="786" max="786" width="11.25" style="24" customWidth="1"/>
    <col min="787" max="788" width="9" style="24"/>
    <col min="789" max="789" width="10.125" style="24" customWidth="1"/>
    <col min="790" max="790" width="6.625" style="24" customWidth="1"/>
    <col min="791" max="1038" width="9" style="24"/>
    <col min="1039" max="1039" width="8.875" style="24" customWidth="1"/>
    <col min="1040" max="1040" width="9" style="24"/>
    <col min="1041" max="1041" width="5.375" style="24" customWidth="1"/>
    <col min="1042" max="1042" width="11.25" style="24" customWidth="1"/>
    <col min="1043" max="1044" width="9" style="24"/>
    <col min="1045" max="1045" width="10.125" style="24" customWidth="1"/>
    <col min="1046" max="1046" width="6.625" style="24" customWidth="1"/>
    <col min="1047" max="1294" width="9" style="24"/>
    <col min="1295" max="1295" width="8.875" style="24" customWidth="1"/>
    <col min="1296" max="1296" width="9" style="24"/>
    <col min="1297" max="1297" width="5.375" style="24" customWidth="1"/>
    <col min="1298" max="1298" width="11.25" style="24" customWidth="1"/>
    <col min="1299" max="1300" width="9" style="24"/>
    <col min="1301" max="1301" width="10.125" style="24" customWidth="1"/>
    <col min="1302" max="1302" width="6.625" style="24" customWidth="1"/>
    <col min="1303" max="1550" width="9" style="24"/>
    <col min="1551" max="1551" width="8.875" style="24" customWidth="1"/>
    <col min="1552" max="1552" width="9" style="24"/>
    <col min="1553" max="1553" width="5.375" style="24" customWidth="1"/>
    <col min="1554" max="1554" width="11.25" style="24" customWidth="1"/>
    <col min="1555" max="1556" width="9" style="24"/>
    <col min="1557" max="1557" width="10.125" style="24" customWidth="1"/>
    <col min="1558" max="1558" width="6.625" style="24" customWidth="1"/>
    <col min="1559" max="1806" width="9" style="24"/>
    <col min="1807" max="1807" width="8.875" style="24" customWidth="1"/>
    <col min="1808" max="1808" width="9" style="24"/>
    <col min="1809" max="1809" width="5.375" style="24" customWidth="1"/>
    <col min="1810" max="1810" width="11.25" style="24" customWidth="1"/>
    <col min="1811" max="1812" width="9" style="24"/>
    <col min="1813" max="1813" width="10.125" style="24" customWidth="1"/>
    <col min="1814" max="1814" width="6.625" style="24" customWidth="1"/>
    <col min="1815" max="2062" width="9" style="24"/>
    <col min="2063" max="2063" width="8.875" style="24" customWidth="1"/>
    <col min="2064" max="2064" width="9" style="24"/>
    <col min="2065" max="2065" width="5.375" style="24" customWidth="1"/>
    <col min="2066" max="2066" width="11.25" style="24" customWidth="1"/>
    <col min="2067" max="2068" width="9" style="24"/>
    <col min="2069" max="2069" width="10.125" style="24" customWidth="1"/>
    <col min="2070" max="2070" width="6.625" style="24" customWidth="1"/>
    <col min="2071" max="2318" width="9" style="24"/>
    <col min="2319" max="2319" width="8.875" style="24" customWidth="1"/>
    <col min="2320" max="2320" width="9" style="24"/>
    <col min="2321" max="2321" width="5.375" style="24" customWidth="1"/>
    <col min="2322" max="2322" width="11.25" style="24" customWidth="1"/>
    <col min="2323" max="2324" width="9" style="24"/>
    <col min="2325" max="2325" width="10.125" style="24" customWidth="1"/>
    <col min="2326" max="2326" width="6.625" style="24" customWidth="1"/>
    <col min="2327" max="2574" width="9" style="24"/>
    <col min="2575" max="2575" width="8.875" style="24" customWidth="1"/>
    <col min="2576" max="2576" width="9" style="24"/>
    <col min="2577" max="2577" width="5.375" style="24" customWidth="1"/>
    <col min="2578" max="2578" width="11.25" style="24" customWidth="1"/>
    <col min="2579" max="2580" width="9" style="24"/>
    <col min="2581" max="2581" width="10.125" style="24" customWidth="1"/>
    <col min="2582" max="2582" width="6.625" style="24" customWidth="1"/>
    <col min="2583" max="2830" width="9" style="24"/>
    <col min="2831" max="2831" width="8.875" style="24" customWidth="1"/>
    <col min="2832" max="2832" width="9" style="24"/>
    <col min="2833" max="2833" width="5.375" style="24" customWidth="1"/>
    <col min="2834" max="2834" width="11.25" style="24" customWidth="1"/>
    <col min="2835" max="2836" width="9" style="24"/>
    <col min="2837" max="2837" width="10.125" style="24" customWidth="1"/>
    <col min="2838" max="2838" width="6.625" style="24" customWidth="1"/>
    <col min="2839" max="3086" width="9" style="24"/>
    <col min="3087" max="3087" width="8.875" style="24" customWidth="1"/>
    <col min="3088" max="3088" width="9" style="24"/>
    <col min="3089" max="3089" width="5.375" style="24" customWidth="1"/>
    <col min="3090" max="3090" width="11.25" style="24" customWidth="1"/>
    <col min="3091" max="3092" width="9" style="24"/>
    <col min="3093" max="3093" width="10.125" style="24" customWidth="1"/>
    <col min="3094" max="3094" width="6.625" style="24" customWidth="1"/>
    <col min="3095" max="3342" width="9" style="24"/>
    <col min="3343" max="3343" width="8.875" style="24" customWidth="1"/>
    <col min="3344" max="3344" width="9" style="24"/>
    <col min="3345" max="3345" width="5.375" style="24" customWidth="1"/>
    <col min="3346" max="3346" width="11.25" style="24" customWidth="1"/>
    <col min="3347" max="3348" width="9" style="24"/>
    <col min="3349" max="3349" width="10.125" style="24" customWidth="1"/>
    <col min="3350" max="3350" width="6.625" style="24" customWidth="1"/>
    <col min="3351" max="3598" width="9" style="24"/>
    <col min="3599" max="3599" width="8.875" style="24" customWidth="1"/>
    <col min="3600" max="3600" width="9" style="24"/>
    <col min="3601" max="3601" width="5.375" style="24" customWidth="1"/>
    <col min="3602" max="3602" width="11.25" style="24" customWidth="1"/>
    <col min="3603" max="3604" width="9" style="24"/>
    <col min="3605" max="3605" width="10.125" style="24" customWidth="1"/>
    <col min="3606" max="3606" width="6.625" style="24" customWidth="1"/>
    <col min="3607" max="3854" width="9" style="24"/>
    <col min="3855" max="3855" width="8.875" style="24" customWidth="1"/>
    <col min="3856" max="3856" width="9" style="24"/>
    <col min="3857" max="3857" width="5.375" style="24" customWidth="1"/>
    <col min="3858" max="3858" width="11.25" style="24" customWidth="1"/>
    <col min="3859" max="3860" width="9" style="24"/>
    <col min="3861" max="3861" width="10.125" style="24" customWidth="1"/>
    <col min="3862" max="3862" width="6.625" style="24" customWidth="1"/>
    <col min="3863" max="4110" width="9" style="24"/>
    <col min="4111" max="4111" width="8.875" style="24" customWidth="1"/>
    <col min="4112" max="4112" width="9" style="24"/>
    <col min="4113" max="4113" width="5.375" style="24" customWidth="1"/>
    <col min="4114" max="4114" width="11.25" style="24" customWidth="1"/>
    <col min="4115" max="4116" width="9" style="24"/>
    <col min="4117" max="4117" width="10.125" style="24" customWidth="1"/>
    <col min="4118" max="4118" width="6.625" style="24" customWidth="1"/>
    <col min="4119" max="4366" width="9" style="24"/>
    <col min="4367" max="4367" width="8.875" style="24" customWidth="1"/>
    <col min="4368" max="4368" width="9" style="24"/>
    <col min="4369" max="4369" width="5.375" style="24" customWidth="1"/>
    <col min="4370" max="4370" width="11.25" style="24" customWidth="1"/>
    <col min="4371" max="4372" width="9" style="24"/>
    <col min="4373" max="4373" width="10.125" style="24" customWidth="1"/>
    <col min="4374" max="4374" width="6.625" style="24" customWidth="1"/>
    <col min="4375" max="4622" width="9" style="24"/>
    <col min="4623" max="4623" width="8.875" style="24" customWidth="1"/>
    <col min="4624" max="4624" width="9" style="24"/>
    <col min="4625" max="4625" width="5.375" style="24" customWidth="1"/>
    <col min="4626" max="4626" width="11.25" style="24" customWidth="1"/>
    <col min="4627" max="4628" width="9" style="24"/>
    <col min="4629" max="4629" width="10.125" style="24" customWidth="1"/>
    <col min="4630" max="4630" width="6.625" style="24" customWidth="1"/>
    <col min="4631" max="4878" width="9" style="24"/>
    <col min="4879" max="4879" width="8.875" style="24" customWidth="1"/>
    <col min="4880" max="4880" width="9" style="24"/>
    <col min="4881" max="4881" width="5.375" style="24" customWidth="1"/>
    <col min="4882" max="4882" width="11.25" style="24" customWidth="1"/>
    <col min="4883" max="4884" width="9" style="24"/>
    <col min="4885" max="4885" width="10.125" style="24" customWidth="1"/>
    <col min="4886" max="4886" width="6.625" style="24" customWidth="1"/>
    <col min="4887" max="5134" width="9" style="24"/>
    <col min="5135" max="5135" width="8.875" style="24" customWidth="1"/>
    <col min="5136" max="5136" width="9" style="24"/>
    <col min="5137" max="5137" width="5.375" style="24" customWidth="1"/>
    <col min="5138" max="5138" width="11.25" style="24" customWidth="1"/>
    <col min="5139" max="5140" width="9" style="24"/>
    <col min="5141" max="5141" width="10.125" style="24" customWidth="1"/>
    <col min="5142" max="5142" width="6.625" style="24" customWidth="1"/>
    <col min="5143" max="5390" width="9" style="24"/>
    <col min="5391" max="5391" width="8.875" style="24" customWidth="1"/>
    <col min="5392" max="5392" width="9" style="24"/>
    <col min="5393" max="5393" width="5.375" style="24" customWidth="1"/>
    <col min="5394" max="5394" width="11.25" style="24" customWidth="1"/>
    <col min="5395" max="5396" width="9" style="24"/>
    <col min="5397" max="5397" width="10.125" style="24" customWidth="1"/>
    <col min="5398" max="5398" width="6.625" style="24" customWidth="1"/>
    <col min="5399" max="5646" width="9" style="24"/>
    <col min="5647" max="5647" width="8.875" style="24" customWidth="1"/>
    <col min="5648" max="5648" width="9" style="24"/>
    <col min="5649" max="5649" width="5.375" style="24" customWidth="1"/>
    <col min="5650" max="5650" width="11.25" style="24" customWidth="1"/>
    <col min="5651" max="5652" width="9" style="24"/>
    <col min="5653" max="5653" width="10.125" style="24" customWidth="1"/>
    <col min="5654" max="5654" width="6.625" style="24" customWidth="1"/>
    <col min="5655" max="5902" width="9" style="24"/>
    <col min="5903" max="5903" width="8.875" style="24" customWidth="1"/>
    <col min="5904" max="5904" width="9" style="24"/>
    <col min="5905" max="5905" width="5.375" style="24" customWidth="1"/>
    <col min="5906" max="5906" width="11.25" style="24" customWidth="1"/>
    <col min="5907" max="5908" width="9" style="24"/>
    <col min="5909" max="5909" width="10.125" style="24" customWidth="1"/>
    <col min="5910" max="5910" width="6.625" style="24" customWidth="1"/>
    <col min="5911" max="6158" width="9" style="24"/>
    <col min="6159" max="6159" width="8.875" style="24" customWidth="1"/>
    <col min="6160" max="6160" width="9" style="24"/>
    <col min="6161" max="6161" width="5.375" style="24" customWidth="1"/>
    <col min="6162" max="6162" width="11.25" style="24" customWidth="1"/>
    <col min="6163" max="6164" width="9" style="24"/>
    <col min="6165" max="6165" width="10.125" style="24" customWidth="1"/>
    <col min="6166" max="6166" width="6.625" style="24" customWidth="1"/>
    <col min="6167" max="6414" width="9" style="24"/>
    <col min="6415" max="6415" width="8.875" style="24" customWidth="1"/>
    <col min="6416" max="6416" width="9" style="24"/>
    <col min="6417" max="6417" width="5.375" style="24" customWidth="1"/>
    <col min="6418" max="6418" width="11.25" style="24" customWidth="1"/>
    <col min="6419" max="6420" width="9" style="24"/>
    <col min="6421" max="6421" width="10.125" style="24" customWidth="1"/>
    <col min="6422" max="6422" width="6.625" style="24" customWidth="1"/>
    <col min="6423" max="6670" width="9" style="24"/>
    <col min="6671" max="6671" width="8.875" style="24" customWidth="1"/>
    <col min="6672" max="6672" width="9" style="24"/>
    <col min="6673" max="6673" width="5.375" style="24" customWidth="1"/>
    <col min="6674" max="6674" width="11.25" style="24" customWidth="1"/>
    <col min="6675" max="6676" width="9" style="24"/>
    <col min="6677" max="6677" width="10.125" style="24" customWidth="1"/>
    <col min="6678" max="6678" width="6.625" style="24" customWidth="1"/>
    <col min="6679" max="6926" width="9" style="24"/>
    <col min="6927" max="6927" width="8.875" style="24" customWidth="1"/>
    <col min="6928" max="6928" width="9" style="24"/>
    <col min="6929" max="6929" width="5.375" style="24" customWidth="1"/>
    <col min="6930" max="6930" width="11.25" style="24" customWidth="1"/>
    <col min="6931" max="6932" width="9" style="24"/>
    <col min="6933" max="6933" width="10.125" style="24" customWidth="1"/>
    <col min="6934" max="6934" width="6.625" style="24" customWidth="1"/>
    <col min="6935" max="7182" width="9" style="24"/>
    <col min="7183" max="7183" width="8.875" style="24" customWidth="1"/>
    <col min="7184" max="7184" width="9" style="24"/>
    <col min="7185" max="7185" width="5.375" style="24" customWidth="1"/>
    <col min="7186" max="7186" width="11.25" style="24" customWidth="1"/>
    <col min="7187" max="7188" width="9" style="24"/>
    <col min="7189" max="7189" width="10.125" style="24" customWidth="1"/>
    <col min="7190" max="7190" width="6.625" style="24" customWidth="1"/>
    <col min="7191" max="7438" width="9" style="24"/>
    <col min="7439" max="7439" width="8.875" style="24" customWidth="1"/>
    <col min="7440" max="7440" width="9" style="24"/>
    <col min="7441" max="7441" width="5.375" style="24" customWidth="1"/>
    <col min="7442" max="7442" width="11.25" style="24" customWidth="1"/>
    <col min="7443" max="7444" width="9" style="24"/>
    <col min="7445" max="7445" width="10.125" style="24" customWidth="1"/>
    <col min="7446" max="7446" width="6.625" style="24" customWidth="1"/>
    <col min="7447" max="7694" width="9" style="24"/>
    <col min="7695" max="7695" width="8.875" style="24" customWidth="1"/>
    <col min="7696" max="7696" width="9" style="24"/>
    <col min="7697" max="7697" width="5.375" style="24" customWidth="1"/>
    <col min="7698" max="7698" width="11.25" style="24" customWidth="1"/>
    <col min="7699" max="7700" width="9" style="24"/>
    <col min="7701" max="7701" width="10.125" style="24" customWidth="1"/>
    <col min="7702" max="7702" width="6.625" style="24" customWidth="1"/>
    <col min="7703" max="7950" width="9" style="24"/>
    <col min="7951" max="7951" width="8.875" style="24" customWidth="1"/>
    <col min="7952" max="7952" width="9" style="24"/>
    <col min="7953" max="7953" width="5.375" style="24" customWidth="1"/>
    <col min="7954" max="7954" width="11.25" style="24" customWidth="1"/>
    <col min="7955" max="7956" width="9" style="24"/>
    <col min="7957" max="7957" width="10.125" style="24" customWidth="1"/>
    <col min="7958" max="7958" width="6.625" style="24" customWidth="1"/>
    <col min="7959" max="8206" width="9" style="24"/>
    <col min="8207" max="8207" width="8.875" style="24" customWidth="1"/>
    <col min="8208" max="8208" width="9" style="24"/>
    <col min="8209" max="8209" width="5.375" style="24" customWidth="1"/>
    <col min="8210" max="8210" width="11.25" style="24" customWidth="1"/>
    <col min="8211" max="8212" width="9" style="24"/>
    <col min="8213" max="8213" width="10.125" style="24" customWidth="1"/>
    <col min="8214" max="8214" width="6.625" style="24" customWidth="1"/>
    <col min="8215" max="8462" width="9" style="24"/>
    <col min="8463" max="8463" width="8.875" style="24" customWidth="1"/>
    <col min="8464" max="8464" width="9" style="24"/>
    <col min="8465" max="8465" width="5.375" style="24" customWidth="1"/>
    <col min="8466" max="8466" width="11.25" style="24" customWidth="1"/>
    <col min="8467" max="8468" width="9" style="24"/>
    <col min="8469" max="8469" width="10.125" style="24" customWidth="1"/>
    <col min="8470" max="8470" width="6.625" style="24" customWidth="1"/>
    <col min="8471" max="8718" width="9" style="24"/>
    <col min="8719" max="8719" width="8.875" style="24" customWidth="1"/>
    <col min="8720" max="8720" width="9" style="24"/>
    <col min="8721" max="8721" width="5.375" style="24" customWidth="1"/>
    <col min="8722" max="8722" width="11.25" style="24" customWidth="1"/>
    <col min="8723" max="8724" width="9" style="24"/>
    <col min="8725" max="8725" width="10.125" style="24" customWidth="1"/>
    <col min="8726" max="8726" width="6.625" style="24" customWidth="1"/>
    <col min="8727" max="8974" width="9" style="24"/>
    <col min="8975" max="8975" width="8.875" style="24" customWidth="1"/>
    <col min="8976" max="8976" width="9" style="24"/>
    <col min="8977" max="8977" width="5.375" style="24" customWidth="1"/>
    <col min="8978" max="8978" width="11.25" style="24" customWidth="1"/>
    <col min="8979" max="8980" width="9" style="24"/>
    <col min="8981" max="8981" width="10.125" style="24" customWidth="1"/>
    <col min="8982" max="8982" width="6.625" style="24" customWidth="1"/>
    <col min="8983" max="9230" width="9" style="24"/>
    <col min="9231" max="9231" width="8.875" style="24" customWidth="1"/>
    <col min="9232" max="9232" width="9" style="24"/>
    <col min="9233" max="9233" width="5.375" style="24" customWidth="1"/>
    <col min="9234" max="9234" width="11.25" style="24" customWidth="1"/>
    <col min="9235" max="9236" width="9" style="24"/>
    <col min="9237" max="9237" width="10.125" style="24" customWidth="1"/>
    <col min="9238" max="9238" width="6.625" style="24" customWidth="1"/>
    <col min="9239" max="9486" width="9" style="24"/>
    <col min="9487" max="9487" width="8.875" style="24" customWidth="1"/>
    <col min="9488" max="9488" width="9" style="24"/>
    <col min="9489" max="9489" width="5.375" style="24" customWidth="1"/>
    <col min="9490" max="9490" width="11.25" style="24" customWidth="1"/>
    <col min="9491" max="9492" width="9" style="24"/>
    <col min="9493" max="9493" width="10.125" style="24" customWidth="1"/>
    <col min="9494" max="9494" width="6.625" style="24" customWidth="1"/>
    <col min="9495" max="9742" width="9" style="24"/>
    <col min="9743" max="9743" width="8.875" style="24" customWidth="1"/>
    <col min="9744" max="9744" width="9" style="24"/>
    <col min="9745" max="9745" width="5.375" style="24" customWidth="1"/>
    <col min="9746" max="9746" width="11.25" style="24" customWidth="1"/>
    <col min="9747" max="9748" width="9" style="24"/>
    <col min="9749" max="9749" width="10.125" style="24" customWidth="1"/>
    <col min="9750" max="9750" width="6.625" style="24" customWidth="1"/>
    <col min="9751" max="9998" width="9" style="24"/>
    <col min="9999" max="9999" width="8.875" style="24" customWidth="1"/>
    <col min="10000" max="10000" width="9" style="24"/>
    <col min="10001" max="10001" width="5.375" style="24" customWidth="1"/>
    <col min="10002" max="10002" width="11.25" style="24" customWidth="1"/>
    <col min="10003" max="10004" width="9" style="24"/>
    <col min="10005" max="10005" width="10.125" style="24" customWidth="1"/>
    <col min="10006" max="10006" width="6.625" style="24" customWidth="1"/>
    <col min="10007" max="10254" width="9" style="24"/>
    <col min="10255" max="10255" width="8.875" style="24" customWidth="1"/>
    <col min="10256" max="10256" width="9" style="24"/>
    <col min="10257" max="10257" width="5.375" style="24" customWidth="1"/>
    <col min="10258" max="10258" width="11.25" style="24" customWidth="1"/>
    <col min="10259" max="10260" width="9" style="24"/>
    <col min="10261" max="10261" width="10.125" style="24" customWidth="1"/>
    <col min="10262" max="10262" width="6.625" style="24" customWidth="1"/>
    <col min="10263" max="10510" width="9" style="24"/>
    <col min="10511" max="10511" width="8.875" style="24" customWidth="1"/>
    <col min="10512" max="10512" width="9" style="24"/>
    <col min="10513" max="10513" width="5.375" style="24" customWidth="1"/>
    <col min="10514" max="10514" width="11.25" style="24" customWidth="1"/>
    <col min="10515" max="10516" width="9" style="24"/>
    <col min="10517" max="10517" width="10.125" style="24" customWidth="1"/>
    <col min="10518" max="10518" width="6.625" style="24" customWidth="1"/>
    <col min="10519" max="10766" width="9" style="24"/>
    <col min="10767" max="10767" width="8.875" style="24" customWidth="1"/>
    <col min="10768" max="10768" width="9" style="24"/>
    <col min="10769" max="10769" width="5.375" style="24" customWidth="1"/>
    <col min="10770" max="10770" width="11.25" style="24" customWidth="1"/>
    <col min="10771" max="10772" width="9" style="24"/>
    <col min="10773" max="10773" width="10.125" style="24" customWidth="1"/>
    <col min="10774" max="10774" width="6.625" style="24" customWidth="1"/>
    <col min="10775" max="11022" width="9" style="24"/>
    <col min="11023" max="11023" width="8.875" style="24" customWidth="1"/>
    <col min="11024" max="11024" width="9" style="24"/>
    <col min="11025" max="11025" width="5.375" style="24" customWidth="1"/>
    <col min="11026" max="11026" width="11.25" style="24" customWidth="1"/>
    <col min="11027" max="11028" width="9" style="24"/>
    <col min="11029" max="11029" width="10.125" style="24" customWidth="1"/>
    <col min="11030" max="11030" width="6.625" style="24" customWidth="1"/>
    <col min="11031" max="11278" width="9" style="24"/>
    <col min="11279" max="11279" width="8.875" style="24" customWidth="1"/>
    <col min="11280" max="11280" width="9" style="24"/>
    <col min="11281" max="11281" width="5.375" style="24" customWidth="1"/>
    <col min="11282" max="11282" width="11.25" style="24" customWidth="1"/>
    <col min="11283" max="11284" width="9" style="24"/>
    <col min="11285" max="11285" width="10.125" style="24" customWidth="1"/>
    <col min="11286" max="11286" width="6.625" style="24" customWidth="1"/>
    <col min="11287" max="11534" width="9" style="24"/>
    <col min="11535" max="11535" width="8.875" style="24" customWidth="1"/>
    <col min="11536" max="11536" width="9" style="24"/>
    <col min="11537" max="11537" width="5.375" style="24" customWidth="1"/>
    <col min="11538" max="11538" width="11.25" style="24" customWidth="1"/>
    <col min="11539" max="11540" width="9" style="24"/>
    <col min="11541" max="11541" width="10.125" style="24" customWidth="1"/>
    <col min="11542" max="11542" width="6.625" style="24" customWidth="1"/>
    <col min="11543" max="11790" width="9" style="24"/>
    <col min="11791" max="11791" width="8.875" style="24" customWidth="1"/>
    <col min="11792" max="11792" width="9" style="24"/>
    <col min="11793" max="11793" width="5.375" style="24" customWidth="1"/>
    <col min="11794" max="11794" width="11.25" style="24" customWidth="1"/>
    <col min="11795" max="11796" width="9" style="24"/>
    <col min="11797" max="11797" width="10.125" style="24" customWidth="1"/>
    <col min="11798" max="11798" width="6.625" style="24" customWidth="1"/>
    <col min="11799" max="12046" width="9" style="24"/>
    <col min="12047" max="12047" width="8.875" style="24" customWidth="1"/>
    <col min="12048" max="12048" width="9" style="24"/>
    <col min="12049" max="12049" width="5.375" style="24" customWidth="1"/>
    <col min="12050" max="12050" width="11.25" style="24" customWidth="1"/>
    <col min="12051" max="12052" width="9" style="24"/>
    <col min="12053" max="12053" width="10.125" style="24" customWidth="1"/>
    <col min="12054" max="12054" width="6.625" style="24" customWidth="1"/>
    <col min="12055" max="12302" width="9" style="24"/>
    <col min="12303" max="12303" width="8.875" style="24" customWidth="1"/>
    <col min="12304" max="12304" width="9" style="24"/>
    <col min="12305" max="12305" width="5.375" style="24" customWidth="1"/>
    <col min="12306" max="12306" width="11.25" style="24" customWidth="1"/>
    <col min="12307" max="12308" width="9" style="24"/>
    <col min="12309" max="12309" width="10.125" style="24" customWidth="1"/>
    <col min="12310" max="12310" width="6.625" style="24" customWidth="1"/>
    <col min="12311" max="12558" width="9" style="24"/>
    <col min="12559" max="12559" width="8.875" style="24" customWidth="1"/>
    <col min="12560" max="12560" width="9" style="24"/>
    <col min="12561" max="12561" width="5.375" style="24" customWidth="1"/>
    <col min="12562" max="12562" width="11.25" style="24" customWidth="1"/>
    <col min="12563" max="12564" width="9" style="24"/>
    <col min="12565" max="12565" width="10.125" style="24" customWidth="1"/>
    <col min="12566" max="12566" width="6.625" style="24" customWidth="1"/>
    <col min="12567" max="12814" width="9" style="24"/>
    <col min="12815" max="12815" width="8.875" style="24" customWidth="1"/>
    <col min="12816" max="12816" width="9" style="24"/>
    <col min="12817" max="12817" width="5.375" style="24" customWidth="1"/>
    <col min="12818" max="12818" width="11.25" style="24" customWidth="1"/>
    <col min="12819" max="12820" width="9" style="24"/>
    <col min="12821" max="12821" width="10.125" style="24" customWidth="1"/>
    <col min="12822" max="12822" width="6.625" style="24" customWidth="1"/>
    <col min="12823" max="13070" width="9" style="24"/>
    <col min="13071" max="13071" width="8.875" style="24" customWidth="1"/>
    <col min="13072" max="13072" width="9" style="24"/>
    <col min="13073" max="13073" width="5.375" style="24" customWidth="1"/>
    <col min="13074" max="13074" width="11.25" style="24" customWidth="1"/>
    <col min="13075" max="13076" width="9" style="24"/>
    <col min="13077" max="13077" width="10.125" style="24" customWidth="1"/>
    <col min="13078" max="13078" width="6.625" style="24" customWidth="1"/>
    <col min="13079" max="13326" width="9" style="24"/>
    <col min="13327" max="13327" width="8.875" style="24" customWidth="1"/>
    <col min="13328" max="13328" width="9" style="24"/>
    <col min="13329" max="13329" width="5.375" style="24" customWidth="1"/>
    <col min="13330" max="13330" width="11.25" style="24" customWidth="1"/>
    <col min="13331" max="13332" width="9" style="24"/>
    <col min="13333" max="13333" width="10.125" style="24" customWidth="1"/>
    <col min="13334" max="13334" width="6.625" style="24" customWidth="1"/>
    <col min="13335" max="13582" width="9" style="24"/>
    <col min="13583" max="13583" width="8.875" style="24" customWidth="1"/>
    <col min="13584" max="13584" width="9" style="24"/>
    <col min="13585" max="13585" width="5.375" style="24" customWidth="1"/>
    <col min="13586" max="13586" width="11.25" style="24" customWidth="1"/>
    <col min="13587" max="13588" width="9" style="24"/>
    <col min="13589" max="13589" width="10.125" style="24" customWidth="1"/>
    <col min="13590" max="13590" width="6.625" style="24" customWidth="1"/>
    <col min="13591" max="13838" width="9" style="24"/>
    <col min="13839" max="13839" width="8.875" style="24" customWidth="1"/>
    <col min="13840" max="13840" width="9" style="24"/>
    <col min="13841" max="13841" width="5.375" style="24" customWidth="1"/>
    <col min="13842" max="13842" width="11.25" style="24" customWidth="1"/>
    <col min="13843" max="13844" width="9" style="24"/>
    <col min="13845" max="13845" width="10.125" style="24" customWidth="1"/>
    <col min="13846" max="13846" width="6.625" style="24" customWidth="1"/>
    <col min="13847" max="14094" width="9" style="24"/>
    <col min="14095" max="14095" width="8.875" style="24" customWidth="1"/>
    <col min="14096" max="14096" width="9" style="24"/>
    <col min="14097" max="14097" width="5.375" style="24" customWidth="1"/>
    <col min="14098" max="14098" width="11.25" style="24" customWidth="1"/>
    <col min="14099" max="14100" width="9" style="24"/>
    <col min="14101" max="14101" width="10.125" style="24" customWidth="1"/>
    <col min="14102" max="14102" width="6.625" style="24" customWidth="1"/>
    <col min="14103" max="14350" width="9" style="24"/>
    <col min="14351" max="14351" width="8.875" style="24" customWidth="1"/>
    <col min="14352" max="14352" width="9" style="24"/>
    <col min="14353" max="14353" width="5.375" style="24" customWidth="1"/>
    <col min="14354" max="14354" width="11.25" style="24" customWidth="1"/>
    <col min="14355" max="14356" width="9" style="24"/>
    <col min="14357" max="14357" width="10.125" style="24" customWidth="1"/>
    <col min="14358" max="14358" width="6.625" style="24" customWidth="1"/>
    <col min="14359" max="14606" width="9" style="24"/>
    <col min="14607" max="14607" width="8.875" style="24" customWidth="1"/>
    <col min="14608" max="14608" width="9" style="24"/>
    <col min="14609" max="14609" width="5.375" style="24" customWidth="1"/>
    <col min="14610" max="14610" width="11.25" style="24" customWidth="1"/>
    <col min="14611" max="14612" width="9" style="24"/>
    <col min="14613" max="14613" width="10.125" style="24" customWidth="1"/>
    <col min="14614" max="14614" width="6.625" style="24" customWidth="1"/>
    <col min="14615" max="14862" width="9" style="24"/>
    <col min="14863" max="14863" width="8.875" style="24" customWidth="1"/>
    <col min="14864" max="14864" width="9" style="24"/>
    <col min="14865" max="14865" width="5.375" style="24" customWidth="1"/>
    <col min="14866" max="14866" width="11.25" style="24" customWidth="1"/>
    <col min="14867" max="14868" width="9" style="24"/>
    <col min="14869" max="14869" width="10.125" style="24" customWidth="1"/>
    <col min="14870" max="14870" width="6.625" style="24" customWidth="1"/>
    <col min="14871" max="15118" width="9" style="24"/>
    <col min="15119" max="15119" width="8.875" style="24" customWidth="1"/>
    <col min="15120" max="15120" width="9" style="24"/>
    <col min="15121" max="15121" width="5.375" style="24" customWidth="1"/>
    <col min="15122" max="15122" width="11.25" style="24" customWidth="1"/>
    <col min="15123" max="15124" width="9" style="24"/>
    <col min="15125" max="15125" width="10.125" style="24" customWidth="1"/>
    <col min="15126" max="15126" width="6.625" style="24" customWidth="1"/>
    <col min="15127" max="15374" width="9" style="24"/>
    <col min="15375" max="15375" width="8.875" style="24" customWidth="1"/>
    <col min="15376" max="15376" width="9" style="24"/>
    <col min="15377" max="15377" width="5.375" style="24" customWidth="1"/>
    <col min="15378" max="15378" width="11.25" style="24" customWidth="1"/>
    <col min="15379" max="15380" width="9" style="24"/>
    <col min="15381" max="15381" width="10.125" style="24" customWidth="1"/>
    <col min="15382" max="15382" width="6.625" style="24" customWidth="1"/>
    <col min="15383" max="15630" width="9" style="24"/>
    <col min="15631" max="15631" width="8.875" style="24" customWidth="1"/>
    <col min="15632" max="15632" width="9" style="24"/>
    <col min="15633" max="15633" width="5.375" style="24" customWidth="1"/>
    <col min="15634" max="15634" width="11.25" style="24" customWidth="1"/>
    <col min="15635" max="15636" width="9" style="24"/>
    <col min="15637" max="15637" width="10.125" style="24" customWidth="1"/>
    <col min="15638" max="15638" width="6.625" style="24" customWidth="1"/>
    <col min="15639" max="15886" width="9" style="24"/>
    <col min="15887" max="15887" width="8.875" style="24" customWidth="1"/>
    <col min="15888" max="15888" width="9" style="24"/>
    <col min="15889" max="15889" width="5.375" style="24" customWidth="1"/>
    <col min="15890" max="15890" width="11.25" style="24" customWidth="1"/>
    <col min="15891" max="15892" width="9" style="24"/>
    <col min="15893" max="15893" width="10.125" style="24" customWidth="1"/>
    <col min="15894" max="15894" width="6.625" style="24" customWidth="1"/>
    <col min="15895" max="16142" width="9" style="24"/>
    <col min="16143" max="16143" width="8.875" style="24" customWidth="1"/>
    <col min="16144" max="16144" width="9" style="24"/>
    <col min="16145" max="16145" width="5.375" style="24" customWidth="1"/>
    <col min="16146" max="16146" width="11.25" style="24" customWidth="1"/>
    <col min="16147" max="16148" width="9" style="24"/>
    <col min="16149" max="16149" width="10.125" style="24" customWidth="1"/>
    <col min="16150" max="16150" width="6.625" style="24" customWidth="1"/>
    <col min="16151" max="16384" width="9" style="24"/>
  </cols>
  <sheetData>
    <row r="1" spans="1:22" ht="22.5" customHeight="1">
      <c r="A1" s="24" t="s">
        <v>427</v>
      </c>
      <c r="I1" s="263" t="s">
        <v>428</v>
      </c>
      <c r="J1" s="264"/>
      <c r="K1" s="264"/>
    </row>
    <row r="2" spans="1:22" ht="22.5" customHeight="1">
      <c r="A2" s="25"/>
      <c r="B2" s="26"/>
      <c r="C2" s="26"/>
      <c r="D2" s="26"/>
      <c r="E2" s="26"/>
      <c r="F2" s="26"/>
      <c r="G2" s="26"/>
      <c r="H2" s="26"/>
      <c r="I2" s="27"/>
      <c r="J2" s="26"/>
      <c r="K2" s="26"/>
      <c r="L2" s="26"/>
      <c r="M2" s="26"/>
      <c r="N2" s="26"/>
      <c r="O2" s="26"/>
      <c r="P2" s="26"/>
      <c r="Q2" s="26"/>
      <c r="R2" s="28"/>
      <c r="S2" s="29"/>
      <c r="T2" s="29"/>
      <c r="U2" s="29"/>
      <c r="V2" s="30"/>
    </row>
    <row r="3" spans="1:22" ht="18.75" customHeight="1">
      <c r="A3" s="31"/>
      <c r="B3" s="32"/>
      <c r="C3" s="32"/>
      <c r="D3" s="32"/>
      <c r="E3" s="32"/>
      <c r="F3" s="32"/>
      <c r="G3" s="32"/>
      <c r="H3" s="32"/>
      <c r="I3" s="33"/>
      <c r="J3" s="32"/>
      <c r="K3" s="32"/>
      <c r="L3" s="32"/>
      <c r="M3" s="32"/>
      <c r="N3" s="32"/>
      <c r="O3" s="32"/>
      <c r="P3" s="32"/>
      <c r="Q3" s="32"/>
      <c r="R3" s="34"/>
      <c r="S3" s="35"/>
      <c r="T3" s="35"/>
      <c r="U3" s="35"/>
      <c r="V3" s="36"/>
    </row>
    <row r="4" spans="1:22" ht="18.75" customHeight="1">
      <c r="A4" s="31"/>
      <c r="B4" s="32"/>
      <c r="C4" s="32"/>
      <c r="D4" s="32"/>
      <c r="E4" s="32"/>
      <c r="F4" s="32"/>
      <c r="G4" s="32"/>
      <c r="H4" s="32"/>
      <c r="I4" s="33"/>
      <c r="J4" s="32"/>
      <c r="K4" s="32"/>
      <c r="L4" s="32"/>
      <c r="M4" s="32"/>
      <c r="N4" s="32"/>
      <c r="O4" s="32"/>
      <c r="P4" s="32"/>
      <c r="Q4" s="32"/>
      <c r="R4" s="37"/>
      <c r="S4" s="38"/>
      <c r="T4" s="38"/>
      <c r="U4" s="38"/>
      <c r="V4" s="39"/>
    </row>
    <row r="5" spans="1:22" ht="18.75" customHeight="1">
      <c r="A5" s="31"/>
      <c r="B5" s="32"/>
      <c r="C5" s="32"/>
      <c r="D5" s="32"/>
      <c r="E5" s="32"/>
      <c r="F5" s="32"/>
      <c r="G5" s="32"/>
      <c r="H5" s="32"/>
      <c r="I5" s="33"/>
      <c r="J5" s="32"/>
      <c r="K5" s="32"/>
      <c r="L5" s="32"/>
      <c r="M5" s="32"/>
      <c r="N5" s="32"/>
      <c r="O5" s="32"/>
      <c r="P5" s="32"/>
      <c r="Q5" s="32"/>
      <c r="R5" s="37"/>
      <c r="S5" s="38"/>
      <c r="T5" s="38"/>
      <c r="U5" s="38"/>
      <c r="V5" s="39"/>
    </row>
    <row r="6" spans="1:22" ht="18.75" customHeight="1">
      <c r="A6" s="31"/>
      <c r="B6" s="32"/>
      <c r="C6" s="32"/>
      <c r="D6" s="32"/>
      <c r="E6" s="32"/>
      <c r="F6" s="32"/>
      <c r="G6" s="32"/>
      <c r="H6" s="32"/>
      <c r="I6" s="33"/>
      <c r="J6" s="32"/>
      <c r="K6" s="32"/>
      <c r="L6" s="32"/>
      <c r="M6" s="32"/>
      <c r="N6" s="32"/>
      <c r="O6" s="32"/>
      <c r="P6" s="32"/>
      <c r="Q6" s="32"/>
      <c r="R6" s="40"/>
      <c r="S6" s="38"/>
      <c r="T6" s="38"/>
      <c r="U6" s="38"/>
      <c r="V6" s="39"/>
    </row>
    <row r="7" spans="1:22" ht="18.75" customHeight="1">
      <c r="A7" s="31"/>
      <c r="B7" s="32"/>
      <c r="C7" s="32"/>
      <c r="D7" s="32"/>
      <c r="E7" s="32"/>
      <c r="F7" s="32"/>
      <c r="G7" s="32"/>
      <c r="H7" s="32"/>
      <c r="I7" s="33"/>
      <c r="J7" s="32"/>
      <c r="K7" s="32"/>
      <c r="L7" s="32"/>
      <c r="M7" s="32"/>
      <c r="N7" s="32"/>
      <c r="O7" s="32"/>
      <c r="P7" s="32"/>
      <c r="Q7" s="32"/>
      <c r="R7" s="40"/>
      <c r="S7" s="38"/>
      <c r="T7" s="38"/>
      <c r="U7" s="38"/>
      <c r="V7" s="39"/>
    </row>
    <row r="8" spans="1:22" ht="18.75" customHeight="1">
      <c r="A8" s="31"/>
      <c r="B8" s="32"/>
      <c r="C8" s="32"/>
      <c r="D8" s="32"/>
      <c r="E8" s="32"/>
      <c r="F8" s="32"/>
      <c r="G8" s="32"/>
      <c r="H8" s="32"/>
      <c r="I8" s="33"/>
      <c r="J8" s="32"/>
      <c r="K8" s="32"/>
      <c r="L8" s="32"/>
      <c r="M8" s="32"/>
      <c r="N8" s="32"/>
      <c r="O8" s="32"/>
      <c r="P8" s="32"/>
      <c r="Q8" s="32"/>
      <c r="R8" s="40"/>
      <c r="S8" s="38"/>
      <c r="T8" s="38"/>
      <c r="U8" s="38"/>
      <c r="V8" s="39"/>
    </row>
    <row r="9" spans="1:22" ht="18.75" customHeight="1">
      <c r="A9" s="31"/>
      <c r="B9" s="32"/>
      <c r="C9" s="32"/>
      <c r="D9" s="32"/>
      <c r="E9" s="32"/>
      <c r="F9" s="32"/>
      <c r="G9" s="32"/>
      <c r="H9" s="32"/>
      <c r="I9" s="33"/>
      <c r="J9" s="32"/>
      <c r="K9" s="32"/>
      <c r="L9" s="32"/>
      <c r="M9" s="32"/>
      <c r="N9" s="32"/>
      <c r="O9" s="32"/>
      <c r="P9" s="32"/>
      <c r="Q9" s="32"/>
      <c r="R9" s="34"/>
      <c r="S9" s="35"/>
      <c r="T9" s="35"/>
      <c r="U9" s="35"/>
      <c r="V9" s="36"/>
    </row>
    <row r="10" spans="1:22" ht="18.75" customHeight="1">
      <c r="A10" s="31"/>
      <c r="B10" s="32"/>
      <c r="C10" s="32"/>
      <c r="D10" s="32"/>
      <c r="E10" s="32"/>
      <c r="F10" s="32"/>
      <c r="G10" s="32"/>
      <c r="H10" s="32"/>
      <c r="I10" s="33"/>
      <c r="J10" s="32"/>
      <c r="K10" s="32"/>
      <c r="L10" s="32"/>
      <c r="M10" s="32"/>
      <c r="N10" s="32"/>
      <c r="O10" s="32"/>
      <c r="P10" s="32"/>
      <c r="Q10" s="32"/>
      <c r="R10" s="40"/>
      <c r="S10" s="38"/>
      <c r="T10" s="38"/>
      <c r="U10" s="38"/>
      <c r="V10" s="39"/>
    </row>
    <row r="11" spans="1:22" ht="18.75" customHeight="1">
      <c r="A11" s="31"/>
      <c r="B11" s="32"/>
      <c r="C11" s="32"/>
      <c r="D11" s="32"/>
      <c r="E11" s="32"/>
      <c r="F11" s="32"/>
      <c r="G11" s="32"/>
      <c r="H11" s="32"/>
      <c r="I11" s="33"/>
      <c r="J11" s="32"/>
      <c r="K11" s="32"/>
      <c r="L11" s="32"/>
      <c r="M11" s="32"/>
      <c r="N11" s="32"/>
      <c r="O11" s="32"/>
      <c r="P11" s="32"/>
      <c r="Q11" s="32"/>
      <c r="R11" s="40"/>
      <c r="S11" s="38"/>
      <c r="T11" s="38"/>
      <c r="U11" s="38"/>
      <c r="V11" s="39"/>
    </row>
    <row r="12" spans="1:22" ht="18.75" customHeight="1">
      <c r="A12" s="31"/>
      <c r="B12" s="32"/>
      <c r="C12" s="32"/>
      <c r="D12" s="32"/>
      <c r="E12" s="32"/>
      <c r="F12" s="32"/>
      <c r="G12" s="32"/>
      <c r="H12" s="32"/>
      <c r="I12" s="33"/>
      <c r="J12" s="32"/>
      <c r="K12" s="32"/>
      <c r="L12" s="32"/>
      <c r="M12" s="32"/>
      <c r="N12" s="32"/>
      <c r="O12" s="32"/>
      <c r="P12" s="32"/>
      <c r="Q12" s="32"/>
      <c r="R12" s="40"/>
      <c r="S12" s="38"/>
      <c r="T12" s="38"/>
      <c r="U12" s="38"/>
      <c r="V12" s="39"/>
    </row>
    <row r="13" spans="1:22" ht="18.75" customHeight="1">
      <c r="A13" s="31"/>
      <c r="B13" s="32"/>
      <c r="C13" s="32"/>
      <c r="D13" s="32"/>
      <c r="E13" s="32"/>
      <c r="F13" s="32"/>
      <c r="G13" s="32"/>
      <c r="H13" s="32"/>
      <c r="I13" s="33"/>
      <c r="J13" s="32"/>
      <c r="K13" s="32"/>
      <c r="L13" s="32"/>
      <c r="M13" s="32"/>
      <c r="N13" s="32"/>
      <c r="O13" s="32"/>
      <c r="P13" s="32"/>
      <c r="Q13" s="32"/>
      <c r="R13" s="34"/>
      <c r="S13" s="35"/>
      <c r="T13" s="35"/>
      <c r="U13" s="35"/>
      <c r="V13" s="36"/>
    </row>
    <row r="14" spans="1:22" ht="18.75" customHeight="1">
      <c r="A14" s="31"/>
      <c r="B14" s="32"/>
      <c r="C14" s="32"/>
      <c r="D14" s="32"/>
      <c r="E14" s="32"/>
      <c r="F14" s="32"/>
      <c r="G14" s="32"/>
      <c r="H14" s="32"/>
      <c r="I14" s="33"/>
      <c r="J14" s="32"/>
      <c r="K14" s="32"/>
      <c r="L14" s="32"/>
      <c r="M14" s="32"/>
      <c r="N14" s="32"/>
      <c r="O14" s="32"/>
      <c r="P14" s="32"/>
      <c r="Q14" s="32"/>
      <c r="R14" s="37"/>
      <c r="S14" s="38"/>
      <c r="T14" s="38"/>
      <c r="U14" s="38"/>
      <c r="V14" s="39"/>
    </row>
    <row r="15" spans="1:22" ht="18.75" customHeight="1">
      <c r="A15" s="31"/>
      <c r="B15" s="32"/>
      <c r="C15" s="32"/>
      <c r="D15" s="32"/>
      <c r="E15" s="32"/>
      <c r="F15" s="32"/>
      <c r="G15" s="32"/>
      <c r="H15" s="32"/>
      <c r="I15" s="33"/>
      <c r="J15" s="32"/>
      <c r="K15" s="32"/>
      <c r="L15" s="32"/>
      <c r="M15" s="32"/>
      <c r="N15" s="32"/>
      <c r="O15" s="32"/>
      <c r="P15" s="32"/>
      <c r="Q15" s="32"/>
      <c r="R15" s="40"/>
      <c r="S15" s="38"/>
      <c r="T15" s="38"/>
      <c r="U15" s="38"/>
      <c r="V15" s="39"/>
    </row>
    <row r="16" spans="1:22" ht="18.75" customHeight="1">
      <c r="A16" s="31"/>
      <c r="B16" s="32"/>
      <c r="C16" s="32"/>
      <c r="D16" s="32"/>
      <c r="E16" s="32"/>
      <c r="F16" s="32"/>
      <c r="G16" s="32"/>
      <c r="H16" s="32"/>
      <c r="I16" s="33"/>
      <c r="J16" s="32"/>
      <c r="K16" s="32"/>
      <c r="L16" s="32"/>
      <c r="M16" s="32"/>
      <c r="N16" s="32"/>
      <c r="O16" s="32"/>
      <c r="P16" s="32"/>
      <c r="Q16" s="32"/>
      <c r="R16" s="40"/>
      <c r="S16" s="38"/>
      <c r="T16" s="38"/>
      <c r="U16" s="38"/>
      <c r="V16" s="39"/>
    </row>
    <row r="17" spans="1:22" ht="18.75" customHeight="1">
      <c r="A17" s="31"/>
      <c r="B17" s="32"/>
      <c r="C17" s="32"/>
      <c r="D17" s="32"/>
      <c r="E17" s="32"/>
      <c r="F17" s="32"/>
      <c r="G17" s="32"/>
      <c r="H17" s="32"/>
      <c r="I17" s="33"/>
      <c r="J17" s="32"/>
      <c r="K17" s="32"/>
      <c r="L17" s="32"/>
      <c r="M17" s="32"/>
      <c r="N17" s="32"/>
      <c r="O17" s="32"/>
      <c r="P17" s="32"/>
      <c r="Q17" s="32"/>
      <c r="R17" s="40"/>
      <c r="S17" s="38"/>
      <c r="T17" s="38"/>
      <c r="U17" s="38"/>
      <c r="V17" s="39"/>
    </row>
    <row r="18" spans="1:22" ht="18.75" customHeight="1">
      <c r="A18" s="31"/>
      <c r="B18" s="32"/>
      <c r="C18" s="32"/>
      <c r="D18" s="32"/>
      <c r="E18" s="32"/>
      <c r="F18" s="32"/>
      <c r="G18" s="32"/>
      <c r="H18" s="32"/>
      <c r="I18" s="33"/>
      <c r="J18" s="32"/>
      <c r="K18" s="32"/>
      <c r="L18" s="32"/>
      <c r="M18" s="32"/>
      <c r="N18" s="32"/>
      <c r="O18" s="32"/>
      <c r="P18" s="32"/>
      <c r="Q18" s="32"/>
      <c r="R18" s="34"/>
      <c r="S18" s="35"/>
      <c r="T18" s="35"/>
      <c r="U18" s="35"/>
      <c r="V18" s="36"/>
    </row>
    <row r="19" spans="1:22" ht="18.75" customHeight="1">
      <c r="A19" s="31"/>
      <c r="B19" s="32"/>
      <c r="C19" s="32"/>
      <c r="D19" s="32"/>
      <c r="E19" s="32"/>
      <c r="F19" s="32"/>
      <c r="G19" s="32"/>
      <c r="H19" s="32"/>
      <c r="I19" s="33"/>
      <c r="J19" s="32"/>
      <c r="K19" s="32"/>
      <c r="L19" s="32"/>
      <c r="M19" s="32"/>
      <c r="N19" s="32"/>
      <c r="O19" s="32"/>
      <c r="P19" s="32"/>
      <c r="Q19" s="32"/>
      <c r="R19" s="40"/>
      <c r="S19" s="38"/>
      <c r="T19" s="38"/>
      <c r="U19" s="38"/>
      <c r="V19" s="39"/>
    </row>
    <row r="20" spans="1:22" ht="18.75" customHeight="1">
      <c r="A20" s="31"/>
      <c r="B20" s="32"/>
      <c r="C20" s="32"/>
      <c r="D20" s="32"/>
      <c r="E20" s="32"/>
      <c r="F20" s="32"/>
      <c r="G20" s="32"/>
      <c r="H20" s="32"/>
      <c r="I20" s="33"/>
      <c r="J20" s="32"/>
      <c r="K20" s="32"/>
      <c r="L20" s="32"/>
      <c r="M20" s="32"/>
      <c r="N20" s="32"/>
      <c r="O20" s="32"/>
      <c r="P20" s="32"/>
      <c r="Q20" s="32"/>
      <c r="R20" s="40"/>
      <c r="S20" s="38"/>
      <c r="T20" s="38"/>
      <c r="U20" s="38"/>
      <c r="V20" s="39"/>
    </row>
    <row r="21" spans="1:22" ht="18.75" customHeight="1">
      <c r="A21" s="31"/>
      <c r="B21" s="32"/>
      <c r="C21" s="32"/>
      <c r="D21" s="32"/>
      <c r="E21" s="32"/>
      <c r="F21" s="32"/>
      <c r="G21" s="32"/>
      <c r="H21" s="32"/>
      <c r="I21" s="33"/>
      <c r="J21" s="32"/>
      <c r="K21" s="32"/>
      <c r="L21" s="32"/>
      <c r="M21" s="32"/>
      <c r="N21" s="32"/>
      <c r="O21" s="32"/>
      <c r="P21" s="32"/>
      <c r="Q21" s="32"/>
      <c r="R21" s="40"/>
      <c r="S21" s="38"/>
      <c r="T21" s="38"/>
      <c r="U21" s="38"/>
      <c r="V21" s="39"/>
    </row>
    <row r="22" spans="1:22" ht="18.75" customHeight="1">
      <c r="A22" s="31"/>
      <c r="B22" s="32"/>
      <c r="C22" s="32"/>
      <c r="D22" s="32"/>
      <c r="E22" s="32"/>
      <c r="F22" s="32"/>
      <c r="G22" s="32"/>
      <c r="H22" s="32"/>
      <c r="I22" s="33"/>
      <c r="J22" s="32"/>
      <c r="K22" s="32"/>
      <c r="L22" s="32"/>
      <c r="M22" s="32"/>
      <c r="N22" s="32"/>
      <c r="O22" s="32"/>
      <c r="P22" s="32"/>
      <c r="Q22" s="32"/>
      <c r="R22" s="40"/>
      <c r="S22" s="38"/>
      <c r="T22" s="38"/>
      <c r="U22" s="38"/>
      <c r="V22" s="39"/>
    </row>
    <row r="23" spans="1:22" ht="18.75" customHeight="1">
      <c r="A23" s="31"/>
      <c r="B23" s="32"/>
      <c r="C23" s="32"/>
      <c r="D23" s="32"/>
      <c r="E23" s="32"/>
      <c r="F23" s="32"/>
      <c r="G23" s="32"/>
      <c r="H23" s="32"/>
      <c r="I23" s="33"/>
      <c r="J23" s="32"/>
      <c r="K23" s="32"/>
      <c r="L23" s="32"/>
      <c r="M23" s="32"/>
      <c r="N23" s="32"/>
      <c r="O23" s="32"/>
      <c r="P23" s="32"/>
      <c r="Q23" s="32"/>
      <c r="R23" s="40"/>
      <c r="S23" s="38"/>
      <c r="T23" s="38"/>
      <c r="U23" s="38"/>
      <c r="V23" s="39"/>
    </row>
    <row r="24" spans="1:22" ht="18.75" customHeight="1">
      <c r="A24" s="31"/>
      <c r="B24" s="32"/>
      <c r="C24" s="32"/>
      <c r="D24" s="32"/>
      <c r="E24" s="32"/>
      <c r="F24" s="32"/>
      <c r="G24" s="32"/>
      <c r="H24" s="32"/>
      <c r="I24" s="33"/>
      <c r="J24" s="32"/>
      <c r="K24" s="32"/>
      <c r="L24" s="32"/>
      <c r="M24" s="32"/>
      <c r="N24" s="32"/>
      <c r="O24" s="32"/>
      <c r="P24" s="32"/>
      <c r="Q24" s="32"/>
      <c r="R24" s="40"/>
      <c r="S24" s="38"/>
      <c r="T24" s="38"/>
      <c r="U24" s="38"/>
      <c r="V24" s="39"/>
    </row>
    <row r="25" spans="1:22" ht="18.75" customHeight="1">
      <c r="A25" s="31"/>
      <c r="B25" s="32"/>
      <c r="C25" s="32"/>
      <c r="D25" s="32"/>
      <c r="E25" s="32"/>
      <c r="F25" s="32"/>
      <c r="G25" s="32"/>
      <c r="H25" s="32"/>
      <c r="I25" s="33"/>
      <c r="J25" s="32"/>
      <c r="K25" s="32"/>
      <c r="L25" s="32"/>
      <c r="M25" s="32"/>
      <c r="N25" s="32"/>
      <c r="O25" s="32"/>
      <c r="P25" s="32"/>
      <c r="Q25" s="32"/>
      <c r="R25" s="40"/>
      <c r="S25" s="38"/>
      <c r="T25" s="38"/>
      <c r="U25" s="38"/>
      <c r="V25" s="39"/>
    </row>
    <row r="26" spans="1:22" ht="18.75" customHeight="1">
      <c r="A26" s="31"/>
      <c r="B26" s="32"/>
      <c r="C26" s="32"/>
      <c r="D26" s="32"/>
      <c r="E26" s="32"/>
      <c r="F26" s="32"/>
      <c r="G26" s="32"/>
      <c r="H26" s="32"/>
      <c r="I26" s="33"/>
      <c r="J26" s="32"/>
      <c r="K26" s="32"/>
      <c r="L26" s="32"/>
      <c r="M26" s="32"/>
      <c r="N26" s="32"/>
      <c r="O26" s="32"/>
      <c r="P26" s="32"/>
      <c r="Q26" s="32"/>
      <c r="R26" s="40"/>
      <c r="S26" s="38"/>
      <c r="T26" s="38"/>
      <c r="U26" s="38"/>
      <c r="V26" s="39"/>
    </row>
    <row r="27" spans="1:22" ht="18.75" customHeight="1">
      <c r="A27" s="31"/>
      <c r="B27" s="32"/>
      <c r="C27" s="32"/>
      <c r="D27" s="32"/>
      <c r="E27" s="32"/>
      <c r="F27" s="32"/>
      <c r="G27" s="32"/>
      <c r="H27" s="32"/>
      <c r="I27" s="33"/>
      <c r="J27" s="32"/>
      <c r="K27" s="32"/>
      <c r="L27" s="32"/>
      <c r="M27" s="32"/>
      <c r="N27" s="32"/>
      <c r="O27" s="32"/>
      <c r="P27" s="32"/>
      <c r="Q27" s="32"/>
      <c r="R27" s="34"/>
      <c r="S27" s="35"/>
      <c r="T27" s="35"/>
      <c r="U27" s="35"/>
      <c r="V27" s="36"/>
    </row>
    <row r="28" spans="1:22" ht="18.75" customHeight="1">
      <c r="A28" s="31"/>
      <c r="B28" s="32"/>
      <c r="C28" s="32"/>
      <c r="D28" s="32"/>
      <c r="E28" s="32"/>
      <c r="F28" s="32"/>
      <c r="G28" s="32"/>
      <c r="H28" s="32"/>
      <c r="I28" s="33"/>
      <c r="J28" s="32"/>
      <c r="K28" s="32"/>
      <c r="L28" s="32"/>
      <c r="M28" s="32"/>
      <c r="N28" s="32"/>
      <c r="O28" s="32"/>
      <c r="P28" s="32"/>
      <c r="Q28" s="32"/>
      <c r="R28" s="37"/>
      <c r="S28" s="38"/>
      <c r="T28" s="38"/>
      <c r="U28" s="38"/>
      <c r="V28" s="39"/>
    </row>
    <row r="29" spans="1:22" ht="18.75" customHeight="1">
      <c r="A29" s="31"/>
      <c r="B29" s="32"/>
      <c r="C29" s="32"/>
      <c r="D29" s="32"/>
      <c r="E29" s="32"/>
      <c r="F29" s="32"/>
      <c r="G29" s="32"/>
      <c r="H29" s="32"/>
      <c r="I29" s="33"/>
      <c r="J29" s="32"/>
      <c r="K29" s="32"/>
      <c r="L29" s="32"/>
      <c r="M29" s="32"/>
      <c r="N29" s="32"/>
      <c r="O29" s="32"/>
      <c r="P29" s="32"/>
      <c r="Q29" s="32"/>
      <c r="R29" s="40"/>
      <c r="S29" s="38"/>
      <c r="T29" s="38"/>
      <c r="U29" s="38"/>
      <c r="V29" s="39"/>
    </row>
    <row r="30" spans="1:22" ht="18.75" customHeight="1">
      <c r="A30" s="31"/>
      <c r="B30" s="32"/>
      <c r="C30" s="32"/>
      <c r="D30" s="32"/>
      <c r="E30" s="32"/>
      <c r="F30" s="32"/>
      <c r="G30" s="32"/>
      <c r="H30" s="32"/>
      <c r="I30" s="33"/>
      <c r="J30" s="32"/>
      <c r="K30" s="32"/>
      <c r="L30" s="32"/>
      <c r="M30" s="32"/>
      <c r="N30" s="32"/>
      <c r="O30" s="32"/>
      <c r="P30" s="32"/>
      <c r="Q30" s="32"/>
      <c r="R30" s="40"/>
      <c r="S30" s="38"/>
      <c r="T30" s="38"/>
      <c r="U30" s="38"/>
      <c r="V30" s="39"/>
    </row>
    <row r="31" spans="1:22" ht="18.75" customHeight="1">
      <c r="A31" s="31"/>
      <c r="B31" s="32"/>
      <c r="C31" s="32"/>
      <c r="D31" s="32"/>
      <c r="E31" s="32"/>
      <c r="F31" s="32"/>
      <c r="G31" s="32"/>
      <c r="H31" s="32"/>
      <c r="I31" s="33"/>
      <c r="J31" s="32"/>
      <c r="K31" s="32"/>
      <c r="L31" s="32"/>
      <c r="M31" s="32"/>
      <c r="N31" s="32"/>
      <c r="O31" s="32"/>
      <c r="P31" s="32"/>
      <c r="Q31" s="32"/>
      <c r="R31" s="37"/>
      <c r="S31" s="38"/>
      <c r="T31" s="38"/>
      <c r="U31" s="38"/>
      <c r="V31" s="39"/>
    </row>
    <row r="32" spans="1:22" ht="18.75" customHeight="1">
      <c r="A32" s="31"/>
      <c r="B32" s="32"/>
      <c r="C32" s="32"/>
      <c r="D32" s="32"/>
      <c r="E32" s="32"/>
      <c r="F32" s="32"/>
      <c r="G32" s="32"/>
      <c r="H32" s="32"/>
      <c r="I32" s="33"/>
      <c r="J32" s="32"/>
      <c r="K32" s="32"/>
      <c r="L32" s="32"/>
      <c r="M32" s="32"/>
      <c r="N32" s="32"/>
      <c r="O32" s="32"/>
      <c r="P32" s="32"/>
      <c r="Q32" s="32"/>
      <c r="R32" s="40"/>
      <c r="S32" s="38"/>
      <c r="T32" s="38"/>
      <c r="U32" s="38"/>
      <c r="V32" s="39"/>
    </row>
    <row r="33" spans="1:22" ht="18.75" customHeight="1">
      <c r="A33" s="31"/>
      <c r="B33" s="32"/>
      <c r="C33" s="32"/>
      <c r="D33" s="32"/>
      <c r="E33" s="32"/>
      <c r="F33" s="32"/>
      <c r="G33" s="32"/>
      <c r="H33" s="32"/>
      <c r="I33" s="33"/>
      <c r="J33" s="32"/>
      <c r="K33" s="32"/>
      <c r="L33" s="32"/>
      <c r="M33" s="32"/>
      <c r="N33" s="32"/>
      <c r="O33" s="32"/>
      <c r="P33" s="32"/>
      <c r="Q33" s="32"/>
      <c r="R33" s="40"/>
      <c r="S33" s="38"/>
      <c r="T33" s="38"/>
      <c r="U33" s="38"/>
      <c r="V33" s="39"/>
    </row>
    <row r="34" spans="1:22" ht="18.75" customHeight="1">
      <c r="A34" s="31"/>
      <c r="B34" s="32"/>
      <c r="C34" s="32"/>
      <c r="D34" s="32"/>
      <c r="E34" s="32"/>
      <c r="F34" s="32"/>
      <c r="G34" s="32"/>
      <c r="H34" s="32"/>
      <c r="I34" s="33"/>
      <c r="J34" s="32"/>
      <c r="K34" s="32"/>
      <c r="L34" s="32"/>
      <c r="M34" s="32"/>
      <c r="N34" s="32"/>
      <c r="O34" s="32"/>
      <c r="P34" s="32"/>
      <c r="Q34" s="32"/>
      <c r="R34" s="40"/>
      <c r="S34" s="38"/>
      <c r="T34" s="38"/>
      <c r="U34" s="38"/>
      <c r="V34" s="39"/>
    </row>
    <row r="35" spans="1:22" ht="18.75" customHeight="1">
      <c r="A35" s="31"/>
      <c r="B35" s="32"/>
      <c r="C35" s="32"/>
      <c r="D35" s="32"/>
      <c r="E35" s="32"/>
      <c r="F35" s="32"/>
      <c r="G35" s="32"/>
      <c r="H35" s="32"/>
      <c r="I35" s="33"/>
      <c r="J35" s="32"/>
      <c r="K35" s="32"/>
      <c r="L35" s="32"/>
      <c r="M35" s="32"/>
      <c r="N35" s="32"/>
      <c r="O35" s="32"/>
      <c r="P35" s="32"/>
      <c r="Q35" s="32"/>
      <c r="R35" s="40"/>
      <c r="S35" s="38"/>
      <c r="T35" s="38"/>
      <c r="U35" s="38"/>
      <c r="V35" s="39"/>
    </row>
    <row r="36" spans="1:22" ht="18.75" customHeight="1">
      <c r="A36" s="31"/>
      <c r="B36" s="32"/>
      <c r="C36" s="32"/>
      <c r="D36" s="32"/>
      <c r="E36" s="32"/>
      <c r="F36" s="32"/>
      <c r="G36" s="32"/>
      <c r="H36" s="32"/>
      <c r="I36" s="33"/>
      <c r="J36" s="32"/>
      <c r="K36" s="32"/>
      <c r="L36" s="32"/>
      <c r="M36" s="32"/>
      <c r="N36" s="32"/>
      <c r="O36" s="32"/>
      <c r="P36" s="32"/>
      <c r="Q36" s="32"/>
      <c r="R36" s="34"/>
      <c r="S36" s="35"/>
      <c r="T36" s="35"/>
      <c r="U36" s="35"/>
      <c r="V36" s="36"/>
    </row>
    <row r="37" spans="1:22" ht="18.75" customHeight="1">
      <c r="A37" s="31"/>
      <c r="B37" s="32"/>
      <c r="C37" s="32"/>
      <c r="D37" s="32"/>
      <c r="E37" s="32"/>
      <c r="F37" s="32"/>
      <c r="G37" s="32"/>
      <c r="H37" s="32"/>
      <c r="I37" s="33"/>
      <c r="J37" s="32"/>
      <c r="K37" s="32"/>
      <c r="L37" s="32"/>
      <c r="M37" s="32"/>
      <c r="N37" s="32"/>
      <c r="O37" s="32"/>
      <c r="P37" s="32"/>
      <c r="Q37" s="32"/>
      <c r="R37" s="40"/>
      <c r="S37" s="38"/>
      <c r="T37" s="38"/>
      <c r="U37" s="38"/>
      <c r="V37" s="39"/>
    </row>
    <row r="38" spans="1:22" ht="18.75" customHeight="1">
      <c r="A38" s="31"/>
      <c r="B38" s="32"/>
      <c r="C38" s="32"/>
      <c r="D38" s="32"/>
      <c r="E38" s="32"/>
      <c r="F38" s="32"/>
      <c r="G38" s="32"/>
      <c r="H38" s="32"/>
      <c r="I38" s="33"/>
      <c r="J38" s="32"/>
      <c r="K38" s="32"/>
      <c r="L38" s="32"/>
      <c r="M38" s="32"/>
      <c r="N38" s="32"/>
      <c r="O38" s="32"/>
      <c r="P38" s="32"/>
      <c r="Q38" s="32"/>
      <c r="R38" s="37"/>
      <c r="S38" s="38"/>
      <c r="T38" s="38"/>
      <c r="U38" s="38"/>
      <c r="V38" s="39"/>
    </row>
    <row r="39" spans="1:22" ht="18.75" customHeight="1">
      <c r="A39" s="31"/>
      <c r="B39" s="32"/>
      <c r="C39" s="32"/>
      <c r="D39" s="32"/>
      <c r="E39" s="32"/>
      <c r="F39" s="32"/>
      <c r="G39" s="32"/>
      <c r="H39" s="32"/>
      <c r="I39" s="33"/>
      <c r="J39" s="32"/>
      <c r="K39" s="32"/>
      <c r="L39" s="32"/>
      <c r="M39" s="32"/>
      <c r="N39" s="32"/>
      <c r="O39" s="32"/>
      <c r="P39" s="32"/>
      <c r="Q39" s="32"/>
      <c r="R39" s="38"/>
      <c r="S39" s="38"/>
      <c r="T39" s="38"/>
      <c r="U39" s="38"/>
      <c r="V39" s="39"/>
    </row>
    <row r="40" spans="1:22" ht="18.75" customHeight="1">
      <c r="A40" s="31"/>
      <c r="B40" s="32"/>
      <c r="C40" s="32"/>
      <c r="D40" s="32"/>
      <c r="E40" s="32"/>
      <c r="F40" s="32"/>
      <c r="G40" s="32"/>
      <c r="H40" s="32"/>
      <c r="I40" s="33"/>
      <c r="J40" s="32"/>
      <c r="K40" s="32"/>
      <c r="L40" s="32"/>
      <c r="M40" s="32"/>
      <c r="N40" s="32"/>
      <c r="O40" s="32"/>
      <c r="P40" s="32"/>
      <c r="Q40" s="32"/>
      <c r="R40" s="34"/>
      <c r="S40" s="35"/>
      <c r="T40" s="35"/>
      <c r="U40" s="35"/>
      <c r="V40" s="36"/>
    </row>
    <row r="41" spans="1:22" ht="18.75" customHeight="1">
      <c r="A41" s="31"/>
      <c r="B41" s="32"/>
      <c r="C41" s="32"/>
      <c r="D41" s="32"/>
      <c r="E41" s="32"/>
      <c r="F41" s="32"/>
      <c r="G41" s="32"/>
      <c r="H41" s="32"/>
      <c r="I41" s="33"/>
      <c r="J41" s="32"/>
      <c r="K41" s="32"/>
      <c r="L41" s="32"/>
      <c r="M41" s="32"/>
      <c r="N41" s="32"/>
      <c r="O41" s="32"/>
      <c r="P41" s="32"/>
      <c r="Q41" s="32"/>
      <c r="R41" s="40"/>
      <c r="S41" s="38"/>
      <c r="T41" s="38"/>
      <c r="U41" s="38"/>
      <c r="V41" s="39"/>
    </row>
    <row r="42" spans="1:22" ht="18.75" customHeight="1">
      <c r="A42" s="31"/>
      <c r="B42" s="32"/>
      <c r="C42" s="32"/>
      <c r="D42" s="32"/>
      <c r="E42" s="32"/>
      <c r="F42" s="32"/>
      <c r="G42" s="32"/>
      <c r="H42" s="32"/>
      <c r="I42" s="33"/>
      <c r="J42" s="32"/>
      <c r="K42" s="32"/>
      <c r="L42" s="32"/>
      <c r="M42" s="32"/>
      <c r="N42" s="32"/>
      <c r="O42" s="32"/>
      <c r="P42" s="32"/>
      <c r="Q42" s="38"/>
      <c r="R42" s="40"/>
      <c r="S42" s="38"/>
      <c r="T42" s="38"/>
      <c r="U42" s="38"/>
      <c r="V42" s="39"/>
    </row>
    <row r="43" spans="1:22" ht="18.75" customHeight="1">
      <c r="A43" s="31"/>
      <c r="B43" s="32"/>
      <c r="C43" s="32"/>
      <c r="D43" s="32"/>
      <c r="E43" s="32"/>
      <c r="F43" s="32"/>
      <c r="G43" s="32"/>
      <c r="H43" s="32"/>
      <c r="I43" s="33"/>
      <c r="J43" s="32"/>
      <c r="K43" s="32"/>
      <c r="L43" s="32"/>
      <c r="M43" s="32"/>
      <c r="N43" s="32"/>
      <c r="O43" s="32"/>
      <c r="P43" s="38"/>
      <c r="Q43" s="38"/>
      <c r="R43" s="40"/>
      <c r="S43" s="38"/>
      <c r="T43" s="38"/>
      <c r="U43" s="38"/>
      <c r="V43" s="39"/>
    </row>
    <row r="44" spans="1:22" ht="18.75" customHeight="1">
      <c r="A44" s="265" t="s">
        <v>429</v>
      </c>
      <c r="B44" s="266"/>
      <c r="C44" s="266"/>
      <c r="D44" s="266"/>
      <c r="E44" s="266"/>
      <c r="F44" s="266"/>
      <c r="G44" s="266"/>
      <c r="H44" s="266"/>
      <c r="I44" s="266"/>
      <c r="J44" s="266"/>
      <c r="K44" s="266"/>
      <c r="L44" s="41"/>
      <c r="M44" s="41"/>
      <c r="N44" s="41"/>
      <c r="O44" s="41"/>
      <c r="P44" s="41"/>
      <c r="Q44" s="41"/>
      <c r="R44" s="42"/>
      <c r="S44" s="43"/>
      <c r="T44" s="43"/>
      <c r="U44" s="43"/>
      <c r="V44" s="44"/>
    </row>
    <row r="45" spans="1:22">
      <c r="A45" s="26"/>
      <c r="B45" s="26"/>
      <c r="C45" s="26"/>
      <c r="D45" s="26"/>
      <c r="E45" s="26"/>
      <c r="F45" s="26"/>
      <c r="G45" s="26"/>
      <c r="H45" s="26"/>
      <c r="I45" s="27"/>
      <c r="J45" s="32"/>
    </row>
  </sheetData>
  <mergeCells count="2">
    <mergeCell ref="I1:K1"/>
    <mergeCell ref="A44:K44"/>
  </mergeCells>
  <phoneticPr fontId="2"/>
  <pageMargins left="0.70866141732283472" right="0.70866141732283472" top="0.74803149606299213" bottom="0.39370078740157483" header="0.31496062992125984" footer="0.31496062992125984"/>
  <pageSetup paperSize="8"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zoomScaleNormal="100" workbookViewId="0">
      <selection activeCell="Z10" sqref="Z10:AU10"/>
    </sheetView>
  </sheetViews>
  <sheetFormatPr defaultColWidth="1.875" defaultRowHeight="11.25"/>
  <cols>
    <col min="1" max="1" width="1.875" style="46" customWidth="1"/>
    <col min="2" max="2" width="2.375" style="46" customWidth="1"/>
    <col min="3" max="3" width="2.25" style="46" bestFit="1" customWidth="1"/>
    <col min="4" max="251" width="1.875" style="46"/>
    <col min="252" max="252" width="1.875" style="46" customWidth="1"/>
    <col min="253" max="253" width="2.375" style="46" customWidth="1"/>
    <col min="254" max="507" width="1.875" style="46"/>
    <col min="508" max="508" width="1.875" style="46" customWidth="1"/>
    <col min="509" max="509" width="2.375" style="46" customWidth="1"/>
    <col min="510" max="763" width="1.875" style="46"/>
    <col min="764" max="764" width="1.875" style="46" customWidth="1"/>
    <col min="765" max="765" width="2.375" style="46" customWidth="1"/>
    <col min="766" max="1019" width="1.875" style="46"/>
    <col min="1020" max="1020" width="1.875" style="46" customWidth="1"/>
    <col min="1021" max="1021" width="2.375" style="46" customWidth="1"/>
    <col min="1022" max="1275" width="1.875" style="46"/>
    <col min="1276" max="1276" width="1.875" style="46" customWidth="1"/>
    <col min="1277" max="1277" width="2.375" style="46" customWidth="1"/>
    <col min="1278" max="1531" width="1.875" style="46"/>
    <col min="1532" max="1532" width="1.875" style="46" customWidth="1"/>
    <col min="1533" max="1533" width="2.375" style="46" customWidth="1"/>
    <col min="1534" max="1787" width="1.875" style="46"/>
    <col min="1788" max="1788" width="1.875" style="46" customWidth="1"/>
    <col min="1789" max="1789" width="2.375" style="46" customWidth="1"/>
    <col min="1790" max="2043" width="1.875" style="46"/>
    <col min="2044" max="2044" width="1.875" style="46" customWidth="1"/>
    <col min="2045" max="2045" width="2.375" style="46" customWidth="1"/>
    <col min="2046" max="2299" width="1.875" style="46"/>
    <col min="2300" max="2300" width="1.875" style="46" customWidth="1"/>
    <col min="2301" max="2301" width="2.375" style="46" customWidth="1"/>
    <col min="2302" max="2555" width="1.875" style="46"/>
    <col min="2556" max="2556" width="1.875" style="46" customWidth="1"/>
    <col min="2557" max="2557" width="2.375" style="46" customWidth="1"/>
    <col min="2558" max="2811" width="1.875" style="46"/>
    <col min="2812" max="2812" width="1.875" style="46" customWidth="1"/>
    <col min="2813" max="2813" width="2.375" style="46" customWidth="1"/>
    <col min="2814" max="3067" width="1.875" style="46"/>
    <col min="3068" max="3068" width="1.875" style="46" customWidth="1"/>
    <col min="3069" max="3069" width="2.375" style="46" customWidth="1"/>
    <col min="3070" max="3323" width="1.875" style="46"/>
    <col min="3324" max="3324" width="1.875" style="46" customWidth="1"/>
    <col min="3325" max="3325" width="2.375" style="46" customWidth="1"/>
    <col min="3326" max="3579" width="1.875" style="46"/>
    <col min="3580" max="3580" width="1.875" style="46" customWidth="1"/>
    <col min="3581" max="3581" width="2.375" style="46" customWidth="1"/>
    <col min="3582" max="3835" width="1.875" style="46"/>
    <col min="3836" max="3836" width="1.875" style="46" customWidth="1"/>
    <col min="3837" max="3837" width="2.375" style="46" customWidth="1"/>
    <col min="3838" max="4091" width="1.875" style="46"/>
    <col min="4092" max="4092" width="1.875" style="46" customWidth="1"/>
    <col min="4093" max="4093" width="2.375" style="46" customWidth="1"/>
    <col min="4094" max="4347" width="1.875" style="46"/>
    <col min="4348" max="4348" width="1.875" style="46" customWidth="1"/>
    <col min="4349" max="4349" width="2.375" style="46" customWidth="1"/>
    <col min="4350" max="4603" width="1.875" style="46"/>
    <col min="4604" max="4604" width="1.875" style="46" customWidth="1"/>
    <col min="4605" max="4605" width="2.375" style="46" customWidth="1"/>
    <col min="4606" max="4859" width="1.875" style="46"/>
    <col min="4860" max="4860" width="1.875" style="46" customWidth="1"/>
    <col min="4861" max="4861" width="2.375" style="46" customWidth="1"/>
    <col min="4862" max="5115" width="1.875" style="46"/>
    <col min="5116" max="5116" width="1.875" style="46" customWidth="1"/>
    <col min="5117" max="5117" width="2.375" style="46" customWidth="1"/>
    <col min="5118" max="5371" width="1.875" style="46"/>
    <col min="5372" max="5372" width="1.875" style="46" customWidth="1"/>
    <col min="5373" max="5373" width="2.375" style="46" customWidth="1"/>
    <col min="5374" max="5627" width="1.875" style="46"/>
    <col min="5628" max="5628" width="1.875" style="46" customWidth="1"/>
    <col min="5629" max="5629" width="2.375" style="46" customWidth="1"/>
    <col min="5630" max="5883" width="1.875" style="46"/>
    <col min="5884" max="5884" width="1.875" style="46" customWidth="1"/>
    <col min="5885" max="5885" width="2.375" style="46" customWidth="1"/>
    <col min="5886" max="6139" width="1.875" style="46"/>
    <col min="6140" max="6140" width="1.875" style="46" customWidth="1"/>
    <col min="6141" max="6141" width="2.375" style="46" customWidth="1"/>
    <col min="6142" max="6395" width="1.875" style="46"/>
    <col min="6396" max="6396" width="1.875" style="46" customWidth="1"/>
    <col min="6397" max="6397" width="2.375" style="46" customWidth="1"/>
    <col min="6398" max="6651" width="1.875" style="46"/>
    <col min="6652" max="6652" width="1.875" style="46" customWidth="1"/>
    <col min="6653" max="6653" width="2.375" style="46" customWidth="1"/>
    <col min="6654" max="6907" width="1.875" style="46"/>
    <col min="6908" max="6908" width="1.875" style="46" customWidth="1"/>
    <col min="6909" max="6909" width="2.375" style="46" customWidth="1"/>
    <col min="6910" max="7163" width="1.875" style="46"/>
    <col min="7164" max="7164" width="1.875" style="46" customWidth="1"/>
    <col min="7165" max="7165" width="2.375" style="46" customWidth="1"/>
    <col min="7166" max="7419" width="1.875" style="46"/>
    <col min="7420" max="7420" width="1.875" style="46" customWidth="1"/>
    <col min="7421" max="7421" width="2.375" style="46" customWidth="1"/>
    <col min="7422" max="7675" width="1.875" style="46"/>
    <col min="7676" max="7676" width="1.875" style="46" customWidth="1"/>
    <col min="7677" max="7677" width="2.375" style="46" customWidth="1"/>
    <col min="7678" max="7931" width="1.875" style="46"/>
    <col min="7932" max="7932" width="1.875" style="46" customWidth="1"/>
    <col min="7933" max="7933" width="2.375" style="46" customWidth="1"/>
    <col min="7934" max="8187" width="1.875" style="46"/>
    <col min="8188" max="8188" width="1.875" style="46" customWidth="1"/>
    <col min="8189" max="8189" width="2.375" style="46" customWidth="1"/>
    <col min="8190" max="8443" width="1.875" style="46"/>
    <col min="8444" max="8444" width="1.875" style="46" customWidth="1"/>
    <col min="8445" max="8445" width="2.375" style="46" customWidth="1"/>
    <col min="8446" max="8699" width="1.875" style="46"/>
    <col min="8700" max="8700" width="1.875" style="46" customWidth="1"/>
    <col min="8701" max="8701" width="2.375" style="46" customWidth="1"/>
    <col min="8702" max="8955" width="1.875" style="46"/>
    <col min="8956" max="8956" width="1.875" style="46" customWidth="1"/>
    <col min="8957" max="8957" width="2.375" style="46" customWidth="1"/>
    <col min="8958" max="9211" width="1.875" style="46"/>
    <col min="9212" max="9212" width="1.875" style="46" customWidth="1"/>
    <col min="9213" max="9213" width="2.375" style="46" customWidth="1"/>
    <col min="9214" max="9467" width="1.875" style="46"/>
    <col min="9468" max="9468" width="1.875" style="46" customWidth="1"/>
    <col min="9469" max="9469" width="2.375" style="46" customWidth="1"/>
    <col min="9470" max="9723" width="1.875" style="46"/>
    <col min="9724" max="9724" width="1.875" style="46" customWidth="1"/>
    <col min="9725" max="9725" width="2.375" style="46" customWidth="1"/>
    <col min="9726" max="9979" width="1.875" style="46"/>
    <col min="9980" max="9980" width="1.875" style="46" customWidth="1"/>
    <col min="9981" max="9981" width="2.375" style="46" customWidth="1"/>
    <col min="9982" max="10235" width="1.875" style="46"/>
    <col min="10236" max="10236" width="1.875" style="46" customWidth="1"/>
    <col min="10237" max="10237" width="2.375" style="46" customWidth="1"/>
    <col min="10238" max="10491" width="1.875" style="46"/>
    <col min="10492" max="10492" width="1.875" style="46" customWidth="1"/>
    <col min="10493" max="10493" width="2.375" style="46" customWidth="1"/>
    <col min="10494" max="10747" width="1.875" style="46"/>
    <col min="10748" max="10748" width="1.875" style="46" customWidth="1"/>
    <col min="10749" max="10749" width="2.375" style="46" customWidth="1"/>
    <col min="10750" max="11003" width="1.875" style="46"/>
    <col min="11004" max="11004" width="1.875" style="46" customWidth="1"/>
    <col min="11005" max="11005" width="2.375" style="46" customWidth="1"/>
    <col min="11006" max="11259" width="1.875" style="46"/>
    <col min="11260" max="11260" width="1.875" style="46" customWidth="1"/>
    <col min="11261" max="11261" width="2.375" style="46" customWidth="1"/>
    <col min="11262" max="11515" width="1.875" style="46"/>
    <col min="11516" max="11516" width="1.875" style="46" customWidth="1"/>
    <col min="11517" max="11517" width="2.375" style="46" customWidth="1"/>
    <col min="11518" max="11771" width="1.875" style="46"/>
    <col min="11772" max="11772" width="1.875" style="46" customWidth="1"/>
    <col min="11773" max="11773" width="2.375" style="46" customWidth="1"/>
    <col min="11774" max="12027" width="1.875" style="46"/>
    <col min="12028" max="12028" width="1.875" style="46" customWidth="1"/>
    <col min="12029" max="12029" width="2.375" style="46" customWidth="1"/>
    <col min="12030" max="12283" width="1.875" style="46"/>
    <col min="12284" max="12284" width="1.875" style="46" customWidth="1"/>
    <col min="12285" max="12285" width="2.375" style="46" customWidth="1"/>
    <col min="12286" max="12539" width="1.875" style="46"/>
    <col min="12540" max="12540" width="1.875" style="46" customWidth="1"/>
    <col min="12541" max="12541" width="2.375" style="46" customWidth="1"/>
    <col min="12542" max="12795" width="1.875" style="46"/>
    <col min="12796" max="12796" width="1.875" style="46" customWidth="1"/>
    <col min="12797" max="12797" width="2.375" style="46" customWidth="1"/>
    <col min="12798" max="13051" width="1.875" style="46"/>
    <col min="13052" max="13052" width="1.875" style="46" customWidth="1"/>
    <col min="13053" max="13053" width="2.375" style="46" customWidth="1"/>
    <col min="13054" max="13307" width="1.875" style="46"/>
    <col min="13308" max="13308" width="1.875" style="46" customWidth="1"/>
    <col min="13309" max="13309" width="2.375" style="46" customWidth="1"/>
    <col min="13310" max="13563" width="1.875" style="46"/>
    <col min="13564" max="13564" width="1.875" style="46" customWidth="1"/>
    <col min="13565" max="13565" width="2.375" style="46" customWidth="1"/>
    <col min="13566" max="13819" width="1.875" style="46"/>
    <col min="13820" max="13820" width="1.875" style="46" customWidth="1"/>
    <col min="13821" max="13821" width="2.375" style="46" customWidth="1"/>
    <col min="13822" max="14075" width="1.875" style="46"/>
    <col min="14076" max="14076" width="1.875" style="46" customWidth="1"/>
    <col min="14077" max="14077" width="2.375" style="46" customWidth="1"/>
    <col min="14078" max="14331" width="1.875" style="46"/>
    <col min="14332" max="14332" width="1.875" style="46" customWidth="1"/>
    <col min="14333" max="14333" width="2.375" style="46" customWidth="1"/>
    <col min="14334" max="14587" width="1.875" style="46"/>
    <col min="14588" max="14588" width="1.875" style="46" customWidth="1"/>
    <col min="14589" max="14589" width="2.375" style="46" customWidth="1"/>
    <col min="14590" max="14843" width="1.875" style="46"/>
    <col min="14844" max="14844" width="1.875" style="46" customWidth="1"/>
    <col min="14845" max="14845" width="2.375" style="46" customWidth="1"/>
    <col min="14846" max="15099" width="1.875" style="46"/>
    <col min="15100" max="15100" width="1.875" style="46" customWidth="1"/>
    <col min="15101" max="15101" width="2.375" style="46" customWidth="1"/>
    <col min="15102" max="15355" width="1.875" style="46"/>
    <col min="15356" max="15356" width="1.875" style="46" customWidth="1"/>
    <col min="15357" max="15357" width="2.375" style="46" customWidth="1"/>
    <col min="15358" max="15611" width="1.875" style="46"/>
    <col min="15612" max="15612" width="1.875" style="46" customWidth="1"/>
    <col min="15613" max="15613" width="2.375" style="46" customWidth="1"/>
    <col min="15614" max="15867" width="1.875" style="46"/>
    <col min="15868" max="15868" width="1.875" style="46" customWidth="1"/>
    <col min="15869" max="15869" width="2.375" style="46" customWidth="1"/>
    <col min="15870" max="16123" width="1.875" style="46"/>
    <col min="16124" max="16124" width="1.875" style="46" customWidth="1"/>
    <col min="16125" max="16125" width="2.375" style="46" customWidth="1"/>
    <col min="16126" max="16384" width="1.875" style="46"/>
  </cols>
  <sheetData>
    <row r="1" spans="1:47" s="45" customFormat="1" ht="15.75" customHeight="1">
      <c r="A1" s="282" t="s">
        <v>441</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row>
    <row r="2" spans="1:47" s="45" customFormat="1" ht="15.75" customHeight="1">
      <c r="A2" s="280" t="s">
        <v>442</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row>
    <row r="3" spans="1:47" ht="7.5" customHeight="1"/>
    <row r="4" spans="1:47" ht="3.75" customHeight="1">
      <c r="A4" s="270" t="s">
        <v>430</v>
      </c>
      <c r="B4" s="270"/>
      <c r="C4" s="270"/>
      <c r="D4" s="270" t="s">
        <v>431</v>
      </c>
      <c r="E4" s="270"/>
      <c r="F4" s="270"/>
      <c r="G4" s="270"/>
      <c r="H4" s="270"/>
      <c r="I4" s="270"/>
      <c r="J4" s="270"/>
      <c r="K4" s="270" t="s">
        <v>407</v>
      </c>
      <c r="L4" s="270"/>
      <c r="M4" s="270"/>
      <c r="N4" s="270"/>
      <c r="O4" s="270"/>
      <c r="P4" s="270"/>
      <c r="Q4" s="270"/>
      <c r="R4" s="270"/>
      <c r="S4" s="270"/>
      <c r="T4" s="270"/>
      <c r="U4" s="270"/>
      <c r="V4" s="270"/>
      <c r="W4" s="270"/>
      <c r="X4" s="270"/>
      <c r="Y4" s="270"/>
      <c r="Z4" s="270"/>
      <c r="AA4" s="270"/>
      <c r="AB4" s="270"/>
      <c r="AC4" s="270"/>
      <c r="AD4" s="270"/>
      <c r="AE4" s="270"/>
      <c r="AF4" s="271" t="s">
        <v>406</v>
      </c>
      <c r="AG4" s="272"/>
      <c r="AH4" s="272"/>
      <c r="AI4" s="272"/>
      <c r="AJ4" s="272"/>
      <c r="AK4" s="272"/>
      <c r="AL4" s="272"/>
      <c r="AM4" s="272"/>
      <c r="AN4" s="272"/>
      <c r="AO4" s="272"/>
      <c r="AP4" s="272"/>
      <c r="AQ4" s="272"/>
      <c r="AR4" s="272"/>
      <c r="AS4" s="272"/>
      <c r="AT4" s="272"/>
      <c r="AU4" s="273"/>
    </row>
    <row r="5" spans="1:47" ht="12.75" customHeight="1">
      <c r="A5" s="270"/>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4"/>
      <c r="AG5" s="275"/>
      <c r="AH5" s="275"/>
      <c r="AI5" s="275"/>
      <c r="AJ5" s="275"/>
      <c r="AK5" s="275"/>
      <c r="AL5" s="275"/>
      <c r="AM5" s="275"/>
      <c r="AN5" s="275"/>
      <c r="AO5" s="275"/>
      <c r="AP5" s="275"/>
      <c r="AQ5" s="275"/>
      <c r="AR5" s="275"/>
      <c r="AS5" s="275"/>
      <c r="AT5" s="275"/>
      <c r="AU5" s="276"/>
    </row>
    <row r="6" spans="1:47" ht="2.25" customHeight="1">
      <c r="A6" s="270"/>
      <c r="B6" s="270"/>
      <c r="C6" s="270"/>
      <c r="D6" s="277"/>
      <c r="E6" s="277"/>
      <c r="F6" s="277"/>
      <c r="G6" s="277"/>
      <c r="H6" s="277"/>
      <c r="I6" s="277"/>
      <c r="J6" s="277"/>
      <c r="K6" s="278"/>
      <c r="L6" s="278"/>
      <c r="M6" s="278"/>
      <c r="N6" s="278"/>
      <c r="O6" s="278"/>
      <c r="P6" s="278"/>
      <c r="Q6" s="278"/>
      <c r="R6" s="278"/>
      <c r="S6" s="278"/>
      <c r="T6" s="278"/>
      <c r="U6" s="278"/>
      <c r="V6" s="278"/>
      <c r="W6" s="278"/>
      <c r="X6" s="278"/>
      <c r="Y6" s="278"/>
      <c r="Z6" s="278"/>
      <c r="AA6" s="278"/>
      <c r="AB6" s="278"/>
      <c r="AC6" s="278"/>
      <c r="AD6" s="278"/>
      <c r="AE6" s="278"/>
      <c r="AF6" s="47"/>
      <c r="AG6" s="47"/>
      <c r="AH6" s="47"/>
      <c r="AI6" s="47"/>
      <c r="AJ6" s="48"/>
      <c r="AK6" s="48"/>
      <c r="AL6" s="48"/>
      <c r="AM6" s="48"/>
      <c r="AN6" s="48"/>
      <c r="AO6" s="48"/>
      <c r="AP6" s="48"/>
      <c r="AQ6" s="48"/>
      <c r="AR6" s="48"/>
      <c r="AS6" s="48"/>
      <c r="AT6" s="48"/>
      <c r="AU6" s="49"/>
    </row>
    <row r="7" spans="1:47" ht="12.75" customHeight="1">
      <c r="A7" s="270"/>
      <c r="B7" s="270"/>
      <c r="C7" s="270"/>
      <c r="D7" s="277"/>
      <c r="E7" s="277"/>
      <c r="F7" s="277"/>
      <c r="G7" s="277"/>
      <c r="H7" s="277"/>
      <c r="I7" s="277"/>
      <c r="J7" s="277"/>
      <c r="K7" s="278"/>
      <c r="L7" s="278"/>
      <c r="M7" s="278"/>
      <c r="N7" s="278"/>
      <c r="O7" s="278"/>
      <c r="P7" s="278"/>
      <c r="Q7" s="278"/>
      <c r="R7" s="278"/>
      <c r="S7" s="278"/>
      <c r="T7" s="278"/>
      <c r="U7" s="278"/>
      <c r="V7" s="278"/>
      <c r="W7" s="278"/>
      <c r="X7" s="278"/>
      <c r="Y7" s="278"/>
      <c r="Z7" s="278"/>
      <c r="AA7" s="278"/>
      <c r="AB7" s="278"/>
      <c r="AC7" s="278"/>
      <c r="AD7" s="278"/>
      <c r="AE7" s="278"/>
      <c r="AF7" s="47"/>
      <c r="AG7" s="47"/>
      <c r="AH7" s="47"/>
      <c r="AI7" s="50"/>
      <c r="AJ7" s="51" t="s">
        <v>104</v>
      </c>
      <c r="AK7" s="51" t="s">
        <v>166</v>
      </c>
      <c r="AL7" s="51" t="s">
        <v>107</v>
      </c>
      <c r="AO7" s="50"/>
      <c r="AP7" s="51" t="s">
        <v>117</v>
      </c>
      <c r="AQ7" s="51" t="s">
        <v>27</v>
      </c>
      <c r="AR7" s="51" t="s">
        <v>87</v>
      </c>
      <c r="AU7" s="49"/>
    </row>
    <row r="8" spans="1:47" ht="3.75" customHeight="1">
      <c r="A8" s="270"/>
      <c r="B8" s="270"/>
      <c r="C8" s="270"/>
      <c r="D8" s="277"/>
      <c r="E8" s="277"/>
      <c r="F8" s="277"/>
      <c r="G8" s="277"/>
      <c r="H8" s="277"/>
      <c r="I8" s="277"/>
      <c r="J8" s="277"/>
      <c r="K8" s="278"/>
      <c r="L8" s="278"/>
      <c r="M8" s="278"/>
      <c r="N8" s="278"/>
      <c r="O8" s="278"/>
      <c r="P8" s="278"/>
      <c r="Q8" s="278"/>
      <c r="R8" s="278"/>
      <c r="S8" s="278"/>
      <c r="T8" s="278"/>
      <c r="U8" s="278"/>
      <c r="V8" s="278"/>
      <c r="W8" s="278"/>
      <c r="X8" s="278"/>
      <c r="Y8" s="278"/>
      <c r="Z8" s="278"/>
      <c r="AA8" s="278"/>
      <c r="AB8" s="278"/>
      <c r="AC8" s="278"/>
      <c r="AD8" s="278"/>
      <c r="AE8" s="278"/>
      <c r="AF8" s="52"/>
      <c r="AG8" s="52"/>
      <c r="AH8" s="52"/>
      <c r="AI8" s="52"/>
      <c r="AJ8" s="53"/>
      <c r="AK8" s="53"/>
      <c r="AL8" s="53"/>
      <c r="AM8" s="53"/>
      <c r="AN8" s="53"/>
      <c r="AO8" s="53"/>
      <c r="AP8" s="53"/>
      <c r="AQ8" s="53"/>
      <c r="AR8" s="53"/>
      <c r="AS8" s="53"/>
      <c r="AT8" s="53"/>
      <c r="AU8" s="54"/>
    </row>
    <row r="9" spans="1:47" ht="15.75" customHeight="1">
      <c r="A9" s="284" t="s">
        <v>432</v>
      </c>
      <c r="B9" s="285"/>
      <c r="C9" s="285"/>
      <c r="D9" s="285"/>
      <c r="E9" s="285"/>
      <c r="F9" s="285"/>
      <c r="G9" s="285"/>
      <c r="H9" s="285"/>
      <c r="I9" s="285"/>
      <c r="J9" s="285"/>
      <c r="K9" s="285"/>
      <c r="L9" s="285"/>
      <c r="M9" s="285"/>
      <c r="N9" s="285"/>
      <c r="O9" s="285"/>
      <c r="P9" s="285"/>
      <c r="Q9" s="285"/>
      <c r="R9" s="285"/>
      <c r="S9" s="285"/>
      <c r="T9" s="285"/>
      <c r="U9" s="285"/>
      <c r="V9" s="285"/>
      <c r="W9" s="285"/>
      <c r="X9" s="285"/>
      <c r="Y9" s="286"/>
      <c r="Z9" s="56" t="s">
        <v>43</v>
      </c>
      <c r="AA9" s="57" t="s">
        <v>31</v>
      </c>
      <c r="AB9" s="57" t="s">
        <v>124</v>
      </c>
      <c r="AC9" s="57" t="s">
        <v>25</v>
      </c>
      <c r="AD9" s="58"/>
      <c r="AE9" s="58"/>
      <c r="AF9" s="58"/>
      <c r="AG9" s="58"/>
      <c r="AH9" s="58"/>
      <c r="AI9" s="58"/>
      <c r="AJ9" s="58"/>
      <c r="AK9" s="58"/>
      <c r="AL9" s="58"/>
      <c r="AM9" s="58"/>
      <c r="AN9" s="58"/>
      <c r="AO9" s="58"/>
      <c r="AP9" s="58"/>
      <c r="AQ9" s="58"/>
      <c r="AR9" s="58"/>
      <c r="AS9" s="58"/>
      <c r="AT9" s="58"/>
      <c r="AU9" s="55"/>
    </row>
    <row r="10" spans="1:47" ht="15.75" customHeight="1">
      <c r="A10" s="287"/>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8"/>
      <c r="Z10" s="267"/>
      <c r="AA10" s="268"/>
      <c r="AB10" s="268"/>
      <c r="AC10" s="268"/>
      <c r="AD10" s="268"/>
      <c r="AE10" s="268"/>
      <c r="AF10" s="268"/>
      <c r="AG10" s="268"/>
      <c r="AH10" s="268"/>
      <c r="AI10" s="268"/>
      <c r="AJ10" s="268"/>
      <c r="AK10" s="268"/>
      <c r="AL10" s="268"/>
      <c r="AM10" s="268"/>
      <c r="AN10" s="268"/>
      <c r="AO10" s="268"/>
      <c r="AP10" s="268"/>
      <c r="AQ10" s="268"/>
      <c r="AR10" s="268"/>
      <c r="AS10" s="268"/>
      <c r="AT10" s="268"/>
      <c r="AU10" s="269"/>
    </row>
    <row r="11" spans="1:47" ht="15.75" customHeight="1">
      <c r="A11" s="287"/>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8"/>
      <c r="Z11" s="267"/>
      <c r="AA11" s="268"/>
      <c r="AB11" s="268"/>
      <c r="AC11" s="268"/>
      <c r="AD11" s="268"/>
      <c r="AE11" s="268"/>
      <c r="AF11" s="268"/>
      <c r="AG11" s="268"/>
      <c r="AH11" s="268"/>
      <c r="AI11" s="268"/>
      <c r="AJ11" s="268"/>
      <c r="AK11" s="268"/>
      <c r="AL11" s="268"/>
      <c r="AM11" s="268"/>
      <c r="AN11" s="268"/>
      <c r="AO11" s="268"/>
      <c r="AP11" s="268"/>
      <c r="AQ11" s="268"/>
      <c r="AR11" s="268"/>
      <c r="AS11" s="268"/>
      <c r="AT11" s="268"/>
      <c r="AU11" s="269"/>
    </row>
    <row r="12" spans="1:47" ht="15.75" customHeight="1">
      <c r="A12" s="287"/>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8"/>
      <c r="Z12" s="267"/>
      <c r="AA12" s="268"/>
      <c r="AB12" s="268"/>
      <c r="AC12" s="268"/>
      <c r="AD12" s="268"/>
      <c r="AE12" s="268"/>
      <c r="AF12" s="268"/>
      <c r="AG12" s="268"/>
      <c r="AH12" s="268"/>
      <c r="AI12" s="268"/>
      <c r="AJ12" s="268"/>
      <c r="AK12" s="268"/>
      <c r="AL12" s="268"/>
      <c r="AM12" s="268"/>
      <c r="AN12" s="268"/>
      <c r="AO12" s="268"/>
      <c r="AP12" s="268"/>
      <c r="AQ12" s="268"/>
      <c r="AR12" s="268"/>
      <c r="AS12" s="268"/>
      <c r="AT12" s="268"/>
      <c r="AU12" s="269"/>
    </row>
    <row r="13" spans="1:47" ht="15.75" customHeight="1">
      <c r="A13" s="287"/>
      <c r="B13" s="281"/>
      <c r="C13" s="281"/>
      <c r="D13" s="281"/>
      <c r="E13" s="281"/>
      <c r="F13" s="281"/>
      <c r="G13" s="281"/>
      <c r="H13" s="281"/>
      <c r="I13" s="281"/>
      <c r="J13" s="281"/>
      <c r="K13" s="281"/>
      <c r="L13" s="281"/>
      <c r="M13" s="281"/>
      <c r="N13" s="281"/>
      <c r="O13" s="281"/>
      <c r="P13" s="281"/>
      <c r="Q13" s="281"/>
      <c r="R13" s="281"/>
      <c r="S13" s="281"/>
      <c r="T13" s="281"/>
      <c r="U13" s="281"/>
      <c r="V13" s="281"/>
      <c r="W13" s="281"/>
      <c r="X13" s="281"/>
      <c r="Y13" s="288"/>
      <c r="Z13" s="267"/>
      <c r="AA13" s="268"/>
      <c r="AB13" s="268"/>
      <c r="AC13" s="268"/>
      <c r="AD13" s="268"/>
      <c r="AE13" s="268"/>
      <c r="AF13" s="268"/>
      <c r="AG13" s="268"/>
      <c r="AH13" s="268"/>
      <c r="AI13" s="268"/>
      <c r="AJ13" s="268"/>
      <c r="AK13" s="268"/>
      <c r="AL13" s="268"/>
      <c r="AM13" s="268"/>
      <c r="AN13" s="268"/>
      <c r="AO13" s="268"/>
      <c r="AP13" s="268"/>
      <c r="AQ13" s="268"/>
      <c r="AR13" s="268"/>
      <c r="AS13" s="268"/>
      <c r="AT13" s="268"/>
      <c r="AU13" s="269"/>
    </row>
    <row r="14" spans="1:47" ht="15.75" customHeight="1">
      <c r="A14" s="287"/>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8"/>
      <c r="Z14" s="267"/>
      <c r="AA14" s="268"/>
      <c r="AB14" s="268"/>
      <c r="AC14" s="268"/>
      <c r="AD14" s="268"/>
      <c r="AE14" s="268"/>
      <c r="AF14" s="268"/>
      <c r="AG14" s="268"/>
      <c r="AH14" s="268"/>
      <c r="AI14" s="268"/>
      <c r="AJ14" s="268"/>
      <c r="AK14" s="268"/>
      <c r="AL14" s="268"/>
      <c r="AM14" s="268"/>
      <c r="AN14" s="268"/>
      <c r="AO14" s="268"/>
      <c r="AP14" s="268"/>
      <c r="AQ14" s="268"/>
      <c r="AR14" s="268"/>
      <c r="AS14" s="268"/>
      <c r="AT14" s="268"/>
      <c r="AU14" s="269"/>
    </row>
    <row r="15" spans="1:47" ht="15.75" customHeight="1">
      <c r="A15" s="287"/>
      <c r="B15" s="281"/>
      <c r="C15" s="281"/>
      <c r="D15" s="281"/>
      <c r="E15" s="281"/>
      <c r="F15" s="281"/>
      <c r="G15" s="281"/>
      <c r="H15" s="281"/>
      <c r="I15" s="281"/>
      <c r="J15" s="281"/>
      <c r="K15" s="281"/>
      <c r="L15" s="281"/>
      <c r="M15" s="281"/>
      <c r="N15" s="281"/>
      <c r="O15" s="281"/>
      <c r="P15" s="281"/>
      <c r="Q15" s="281"/>
      <c r="R15" s="281"/>
      <c r="S15" s="281"/>
      <c r="T15" s="281"/>
      <c r="U15" s="281"/>
      <c r="V15" s="281"/>
      <c r="W15" s="281"/>
      <c r="X15" s="281"/>
      <c r="Y15" s="288"/>
      <c r="Z15" s="267"/>
      <c r="AA15" s="268"/>
      <c r="AB15" s="268"/>
      <c r="AC15" s="268"/>
      <c r="AD15" s="268"/>
      <c r="AE15" s="268"/>
      <c r="AF15" s="268"/>
      <c r="AG15" s="268"/>
      <c r="AH15" s="268"/>
      <c r="AI15" s="268"/>
      <c r="AJ15" s="268"/>
      <c r="AK15" s="268"/>
      <c r="AL15" s="268"/>
      <c r="AM15" s="268"/>
      <c r="AN15" s="268"/>
      <c r="AO15" s="268"/>
      <c r="AP15" s="268"/>
      <c r="AQ15" s="268"/>
      <c r="AR15" s="268"/>
      <c r="AS15" s="268"/>
      <c r="AT15" s="268"/>
      <c r="AU15" s="269"/>
    </row>
    <row r="16" spans="1:47" ht="15.75" customHeight="1">
      <c r="A16" s="287"/>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8"/>
      <c r="Z16" s="267"/>
      <c r="AA16" s="268"/>
      <c r="AB16" s="268"/>
      <c r="AC16" s="268"/>
      <c r="AD16" s="268"/>
      <c r="AE16" s="268"/>
      <c r="AF16" s="268"/>
      <c r="AG16" s="268"/>
      <c r="AH16" s="268"/>
      <c r="AI16" s="268"/>
      <c r="AJ16" s="268"/>
      <c r="AK16" s="268"/>
      <c r="AL16" s="268"/>
      <c r="AM16" s="268"/>
      <c r="AN16" s="268"/>
      <c r="AO16" s="268"/>
      <c r="AP16" s="268"/>
      <c r="AQ16" s="268"/>
      <c r="AR16" s="268"/>
      <c r="AS16" s="268"/>
      <c r="AT16" s="268"/>
      <c r="AU16" s="269"/>
    </row>
    <row r="17" spans="1:47" ht="15.75" customHeight="1">
      <c r="A17" s="287"/>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8"/>
      <c r="Z17" s="267"/>
      <c r="AA17" s="268"/>
      <c r="AB17" s="268"/>
      <c r="AC17" s="268"/>
      <c r="AD17" s="268"/>
      <c r="AE17" s="268"/>
      <c r="AF17" s="268"/>
      <c r="AG17" s="268"/>
      <c r="AH17" s="268"/>
      <c r="AI17" s="268"/>
      <c r="AJ17" s="268"/>
      <c r="AK17" s="268"/>
      <c r="AL17" s="268"/>
      <c r="AM17" s="268"/>
      <c r="AN17" s="268"/>
      <c r="AO17" s="268"/>
      <c r="AP17" s="268"/>
      <c r="AQ17" s="268"/>
      <c r="AR17" s="268"/>
      <c r="AS17" s="268"/>
      <c r="AT17" s="268"/>
      <c r="AU17" s="269"/>
    </row>
    <row r="18" spans="1:47" ht="15.75" customHeight="1">
      <c r="A18" s="287"/>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8"/>
      <c r="Z18" s="267"/>
      <c r="AA18" s="268"/>
      <c r="AB18" s="268"/>
      <c r="AC18" s="268"/>
      <c r="AD18" s="268"/>
      <c r="AE18" s="268"/>
      <c r="AF18" s="268"/>
      <c r="AG18" s="268"/>
      <c r="AH18" s="268"/>
      <c r="AI18" s="268"/>
      <c r="AJ18" s="268"/>
      <c r="AK18" s="268"/>
      <c r="AL18" s="268"/>
      <c r="AM18" s="268"/>
      <c r="AN18" s="268"/>
      <c r="AO18" s="268"/>
      <c r="AP18" s="268"/>
      <c r="AQ18" s="268"/>
      <c r="AR18" s="268"/>
      <c r="AS18" s="268"/>
      <c r="AT18" s="268"/>
      <c r="AU18" s="269"/>
    </row>
    <row r="19" spans="1:47" ht="15.75" customHeight="1">
      <c r="A19" s="287"/>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8"/>
      <c r="Z19" s="267"/>
      <c r="AA19" s="268"/>
      <c r="AB19" s="268"/>
      <c r="AC19" s="268"/>
      <c r="AD19" s="268"/>
      <c r="AE19" s="268"/>
      <c r="AF19" s="268"/>
      <c r="AG19" s="268"/>
      <c r="AH19" s="268"/>
      <c r="AI19" s="268"/>
      <c r="AJ19" s="268"/>
      <c r="AK19" s="268"/>
      <c r="AL19" s="268"/>
      <c r="AM19" s="268"/>
      <c r="AN19" s="268"/>
      <c r="AO19" s="268"/>
      <c r="AP19" s="268"/>
      <c r="AQ19" s="268"/>
      <c r="AR19" s="268"/>
      <c r="AS19" s="268"/>
      <c r="AT19" s="268"/>
      <c r="AU19" s="269"/>
    </row>
    <row r="20" spans="1:47" ht="15.75" customHeight="1">
      <c r="A20" s="287"/>
      <c r="B20" s="281"/>
      <c r="C20" s="281"/>
      <c r="D20" s="281"/>
      <c r="E20" s="281"/>
      <c r="F20" s="281"/>
      <c r="G20" s="281"/>
      <c r="H20" s="281"/>
      <c r="I20" s="281"/>
      <c r="J20" s="281"/>
      <c r="K20" s="281"/>
      <c r="L20" s="281"/>
      <c r="M20" s="281"/>
      <c r="N20" s="281"/>
      <c r="O20" s="281"/>
      <c r="P20" s="281"/>
      <c r="Q20" s="281"/>
      <c r="R20" s="281"/>
      <c r="S20" s="281"/>
      <c r="T20" s="281"/>
      <c r="U20" s="281"/>
      <c r="V20" s="281"/>
      <c r="W20" s="281"/>
      <c r="X20" s="281"/>
      <c r="Y20" s="288"/>
      <c r="Z20" s="267"/>
      <c r="AA20" s="268"/>
      <c r="AB20" s="268"/>
      <c r="AC20" s="268"/>
      <c r="AD20" s="268"/>
      <c r="AE20" s="268"/>
      <c r="AF20" s="268"/>
      <c r="AG20" s="268"/>
      <c r="AH20" s="268"/>
      <c r="AI20" s="268"/>
      <c r="AJ20" s="268"/>
      <c r="AK20" s="268"/>
      <c r="AL20" s="268"/>
      <c r="AM20" s="268"/>
      <c r="AN20" s="268"/>
      <c r="AO20" s="268"/>
      <c r="AP20" s="268"/>
      <c r="AQ20" s="268"/>
      <c r="AR20" s="268"/>
      <c r="AS20" s="268"/>
      <c r="AT20" s="268"/>
      <c r="AU20" s="269"/>
    </row>
    <row r="21" spans="1:47" ht="15.75" customHeight="1">
      <c r="A21" s="287"/>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8"/>
      <c r="Z21" s="267"/>
      <c r="AA21" s="268"/>
      <c r="AB21" s="268"/>
      <c r="AC21" s="268"/>
      <c r="AD21" s="268"/>
      <c r="AE21" s="268"/>
      <c r="AF21" s="268"/>
      <c r="AG21" s="268"/>
      <c r="AH21" s="268"/>
      <c r="AI21" s="268"/>
      <c r="AJ21" s="268"/>
      <c r="AK21" s="268"/>
      <c r="AL21" s="268"/>
      <c r="AM21" s="268"/>
      <c r="AN21" s="268"/>
      <c r="AO21" s="268"/>
      <c r="AP21" s="268"/>
      <c r="AQ21" s="268"/>
      <c r="AR21" s="268"/>
      <c r="AS21" s="268"/>
      <c r="AT21" s="268"/>
      <c r="AU21" s="269"/>
    </row>
    <row r="22" spans="1:47" ht="15.75" customHeight="1">
      <c r="A22" s="287"/>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8"/>
      <c r="Z22" s="267"/>
      <c r="AA22" s="268"/>
      <c r="AB22" s="268"/>
      <c r="AC22" s="268"/>
      <c r="AD22" s="268"/>
      <c r="AE22" s="268"/>
      <c r="AF22" s="268"/>
      <c r="AG22" s="268"/>
      <c r="AH22" s="268"/>
      <c r="AI22" s="268"/>
      <c r="AJ22" s="268"/>
      <c r="AK22" s="268"/>
      <c r="AL22" s="268"/>
      <c r="AM22" s="268"/>
      <c r="AN22" s="268"/>
      <c r="AO22" s="268"/>
      <c r="AP22" s="268"/>
      <c r="AQ22" s="268"/>
      <c r="AR22" s="268"/>
      <c r="AS22" s="268"/>
      <c r="AT22" s="268"/>
      <c r="AU22" s="269"/>
    </row>
    <row r="23" spans="1:47" ht="15.75" customHeight="1">
      <c r="A23" s="287"/>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8"/>
      <c r="Z23" s="267"/>
      <c r="AA23" s="268"/>
      <c r="AB23" s="268"/>
      <c r="AC23" s="268"/>
      <c r="AD23" s="268"/>
      <c r="AE23" s="268"/>
      <c r="AF23" s="268"/>
      <c r="AG23" s="268"/>
      <c r="AH23" s="268"/>
      <c r="AI23" s="268"/>
      <c r="AJ23" s="268"/>
      <c r="AK23" s="268"/>
      <c r="AL23" s="268"/>
      <c r="AM23" s="268"/>
      <c r="AN23" s="268"/>
      <c r="AO23" s="268"/>
      <c r="AP23" s="268"/>
      <c r="AQ23" s="268"/>
      <c r="AR23" s="268"/>
      <c r="AS23" s="268"/>
      <c r="AT23" s="268"/>
      <c r="AU23" s="269"/>
    </row>
    <row r="24" spans="1:47" ht="15.75" customHeight="1">
      <c r="A24" s="287"/>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8"/>
      <c r="Z24" s="267"/>
      <c r="AA24" s="268"/>
      <c r="AB24" s="268"/>
      <c r="AC24" s="268"/>
      <c r="AD24" s="268"/>
      <c r="AE24" s="268"/>
      <c r="AF24" s="268"/>
      <c r="AG24" s="268"/>
      <c r="AH24" s="268"/>
      <c r="AI24" s="268"/>
      <c r="AJ24" s="268"/>
      <c r="AK24" s="268"/>
      <c r="AL24" s="268"/>
      <c r="AM24" s="268"/>
      <c r="AN24" s="268"/>
      <c r="AO24" s="268"/>
      <c r="AP24" s="268"/>
      <c r="AQ24" s="268"/>
      <c r="AR24" s="268"/>
      <c r="AS24" s="268"/>
      <c r="AT24" s="268"/>
      <c r="AU24" s="269"/>
    </row>
    <row r="25" spans="1:47" ht="15.75" customHeight="1">
      <c r="A25" s="289"/>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1"/>
      <c r="Z25" s="267"/>
      <c r="AA25" s="268"/>
      <c r="AB25" s="268"/>
      <c r="AC25" s="268"/>
      <c r="AD25" s="268"/>
      <c r="AE25" s="268"/>
      <c r="AF25" s="268"/>
      <c r="AG25" s="268"/>
      <c r="AH25" s="268"/>
      <c r="AI25" s="268"/>
      <c r="AJ25" s="268"/>
      <c r="AK25" s="268"/>
      <c r="AL25" s="268"/>
      <c r="AM25" s="268"/>
      <c r="AN25" s="268"/>
      <c r="AO25" s="268"/>
      <c r="AP25" s="268"/>
      <c r="AQ25" s="268"/>
      <c r="AR25" s="268"/>
      <c r="AS25" s="268"/>
      <c r="AT25" s="268"/>
      <c r="AU25" s="269"/>
    </row>
    <row r="27" spans="1:47" ht="4.5" customHeight="1">
      <c r="A27" s="270" t="s">
        <v>430</v>
      </c>
      <c r="B27" s="270"/>
      <c r="C27" s="270"/>
      <c r="D27" s="270" t="s">
        <v>431</v>
      </c>
      <c r="E27" s="270"/>
      <c r="F27" s="270"/>
      <c r="G27" s="270"/>
      <c r="H27" s="270"/>
      <c r="I27" s="270"/>
      <c r="J27" s="270"/>
      <c r="K27" s="270" t="s">
        <v>407</v>
      </c>
      <c r="L27" s="270"/>
      <c r="M27" s="270"/>
      <c r="N27" s="270"/>
      <c r="O27" s="270"/>
      <c r="P27" s="270"/>
      <c r="Q27" s="270"/>
      <c r="R27" s="270"/>
      <c r="S27" s="270"/>
      <c r="T27" s="270"/>
      <c r="U27" s="270"/>
      <c r="V27" s="270"/>
      <c r="W27" s="270"/>
      <c r="X27" s="270"/>
      <c r="Y27" s="270"/>
      <c r="Z27" s="270"/>
      <c r="AA27" s="270"/>
      <c r="AB27" s="270"/>
      <c r="AC27" s="270"/>
      <c r="AD27" s="270"/>
      <c r="AE27" s="270"/>
      <c r="AF27" s="271" t="s">
        <v>406</v>
      </c>
      <c r="AG27" s="272"/>
      <c r="AH27" s="272"/>
      <c r="AI27" s="272"/>
      <c r="AJ27" s="272"/>
      <c r="AK27" s="272"/>
      <c r="AL27" s="272"/>
      <c r="AM27" s="272"/>
      <c r="AN27" s="272"/>
      <c r="AO27" s="272"/>
      <c r="AP27" s="272"/>
      <c r="AQ27" s="272"/>
      <c r="AR27" s="272"/>
      <c r="AS27" s="272"/>
      <c r="AT27" s="272"/>
      <c r="AU27" s="273"/>
    </row>
    <row r="28" spans="1:47" ht="12.75" customHeight="1">
      <c r="A28" s="270"/>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4"/>
      <c r="AG28" s="275"/>
      <c r="AH28" s="275"/>
      <c r="AI28" s="275"/>
      <c r="AJ28" s="275"/>
      <c r="AK28" s="275"/>
      <c r="AL28" s="275"/>
      <c r="AM28" s="275"/>
      <c r="AN28" s="275"/>
      <c r="AO28" s="275"/>
      <c r="AP28" s="275"/>
      <c r="AQ28" s="275"/>
      <c r="AR28" s="275"/>
      <c r="AS28" s="275"/>
      <c r="AT28" s="275"/>
      <c r="AU28" s="276"/>
    </row>
    <row r="29" spans="1:47" ht="2.25" customHeight="1">
      <c r="A29" s="270"/>
      <c r="B29" s="270"/>
      <c r="C29" s="270"/>
      <c r="D29" s="277"/>
      <c r="E29" s="277"/>
      <c r="F29" s="277"/>
      <c r="G29" s="277"/>
      <c r="H29" s="277"/>
      <c r="I29" s="277"/>
      <c r="J29" s="277"/>
      <c r="K29" s="278"/>
      <c r="L29" s="278"/>
      <c r="M29" s="278"/>
      <c r="N29" s="278"/>
      <c r="O29" s="278"/>
      <c r="P29" s="278"/>
      <c r="Q29" s="278"/>
      <c r="R29" s="278"/>
      <c r="S29" s="278"/>
      <c r="T29" s="278"/>
      <c r="U29" s="278"/>
      <c r="V29" s="278"/>
      <c r="W29" s="278"/>
      <c r="X29" s="278"/>
      <c r="Y29" s="278"/>
      <c r="Z29" s="278"/>
      <c r="AA29" s="278"/>
      <c r="AB29" s="278"/>
      <c r="AC29" s="278"/>
      <c r="AD29" s="278"/>
      <c r="AE29" s="278"/>
      <c r="AF29" s="47"/>
      <c r="AG29" s="47"/>
      <c r="AH29" s="47"/>
      <c r="AI29" s="47"/>
      <c r="AJ29" s="48"/>
      <c r="AK29" s="48"/>
      <c r="AL29" s="48"/>
      <c r="AM29" s="48"/>
      <c r="AN29" s="48"/>
      <c r="AO29" s="48"/>
      <c r="AP29" s="48"/>
      <c r="AQ29" s="48"/>
      <c r="AR29" s="48"/>
      <c r="AS29" s="48"/>
      <c r="AT29" s="48"/>
      <c r="AU29" s="49"/>
    </row>
    <row r="30" spans="1:47" ht="12.75" customHeight="1">
      <c r="A30" s="270"/>
      <c r="B30" s="270"/>
      <c r="C30" s="270"/>
      <c r="D30" s="277"/>
      <c r="E30" s="277"/>
      <c r="F30" s="277"/>
      <c r="G30" s="277"/>
      <c r="H30" s="277"/>
      <c r="I30" s="277"/>
      <c r="J30" s="277"/>
      <c r="K30" s="278"/>
      <c r="L30" s="278"/>
      <c r="M30" s="278"/>
      <c r="N30" s="278"/>
      <c r="O30" s="278"/>
      <c r="P30" s="278"/>
      <c r="Q30" s="278"/>
      <c r="R30" s="278"/>
      <c r="S30" s="278"/>
      <c r="T30" s="278"/>
      <c r="U30" s="278"/>
      <c r="V30" s="278"/>
      <c r="W30" s="278"/>
      <c r="X30" s="278"/>
      <c r="Y30" s="278"/>
      <c r="Z30" s="278"/>
      <c r="AA30" s="278"/>
      <c r="AB30" s="278"/>
      <c r="AC30" s="278"/>
      <c r="AD30" s="278"/>
      <c r="AE30" s="278"/>
      <c r="AF30" s="47"/>
      <c r="AG30" s="47"/>
      <c r="AH30" s="47"/>
      <c r="AI30" s="50"/>
      <c r="AJ30" s="51" t="s">
        <v>104</v>
      </c>
      <c r="AK30" s="51" t="s">
        <v>166</v>
      </c>
      <c r="AL30" s="51" t="s">
        <v>107</v>
      </c>
      <c r="AO30" s="50"/>
      <c r="AP30" s="51" t="s">
        <v>117</v>
      </c>
      <c r="AQ30" s="51" t="s">
        <v>27</v>
      </c>
      <c r="AR30" s="51" t="s">
        <v>87</v>
      </c>
      <c r="AU30" s="49"/>
    </row>
    <row r="31" spans="1:47" ht="3.75" customHeight="1">
      <c r="A31" s="270"/>
      <c r="B31" s="270"/>
      <c r="C31" s="270"/>
      <c r="D31" s="277"/>
      <c r="E31" s="277"/>
      <c r="F31" s="277"/>
      <c r="G31" s="277"/>
      <c r="H31" s="277"/>
      <c r="I31" s="277"/>
      <c r="J31" s="277"/>
      <c r="K31" s="278"/>
      <c r="L31" s="278"/>
      <c r="M31" s="278"/>
      <c r="N31" s="278"/>
      <c r="O31" s="278"/>
      <c r="P31" s="278"/>
      <c r="Q31" s="278"/>
      <c r="R31" s="278"/>
      <c r="S31" s="278"/>
      <c r="T31" s="278"/>
      <c r="U31" s="278"/>
      <c r="V31" s="278"/>
      <c r="W31" s="278"/>
      <c r="X31" s="278"/>
      <c r="Y31" s="278"/>
      <c r="Z31" s="278"/>
      <c r="AA31" s="278"/>
      <c r="AB31" s="278"/>
      <c r="AC31" s="278"/>
      <c r="AD31" s="278"/>
      <c r="AE31" s="278"/>
      <c r="AF31" s="52"/>
      <c r="AG31" s="52"/>
      <c r="AH31" s="52"/>
      <c r="AI31" s="52"/>
      <c r="AJ31" s="53"/>
      <c r="AK31" s="53"/>
      <c r="AL31" s="53"/>
      <c r="AM31" s="53"/>
      <c r="AN31" s="53"/>
      <c r="AO31" s="53"/>
      <c r="AP31" s="53"/>
      <c r="AQ31" s="53"/>
      <c r="AR31" s="53"/>
      <c r="AS31" s="53"/>
      <c r="AT31" s="53"/>
      <c r="AU31" s="54"/>
    </row>
    <row r="32" spans="1:47" ht="15.75" customHeight="1">
      <c r="A32" s="284" t="s">
        <v>432</v>
      </c>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6"/>
      <c r="Z32" s="56" t="s">
        <v>43</v>
      </c>
      <c r="AA32" s="57" t="s">
        <v>31</v>
      </c>
      <c r="AB32" s="57" t="s">
        <v>124</v>
      </c>
      <c r="AC32" s="57" t="s">
        <v>25</v>
      </c>
      <c r="AD32" s="58"/>
      <c r="AE32" s="58"/>
      <c r="AF32" s="58"/>
      <c r="AG32" s="58"/>
      <c r="AH32" s="58"/>
      <c r="AI32" s="58"/>
      <c r="AJ32" s="58"/>
      <c r="AK32" s="58"/>
      <c r="AL32" s="58"/>
      <c r="AM32" s="58"/>
      <c r="AN32" s="58"/>
      <c r="AO32" s="58"/>
      <c r="AP32" s="58"/>
      <c r="AQ32" s="58"/>
      <c r="AR32" s="58"/>
      <c r="AS32" s="58"/>
      <c r="AT32" s="58"/>
      <c r="AU32" s="55"/>
    </row>
    <row r="33" spans="1:47" ht="15.75" customHeight="1">
      <c r="A33" s="287"/>
      <c r="B33" s="281"/>
      <c r="C33" s="281"/>
      <c r="D33" s="281"/>
      <c r="E33" s="281"/>
      <c r="F33" s="281"/>
      <c r="G33" s="281"/>
      <c r="H33" s="281"/>
      <c r="I33" s="281"/>
      <c r="J33" s="281"/>
      <c r="K33" s="281"/>
      <c r="L33" s="281"/>
      <c r="M33" s="281"/>
      <c r="N33" s="281"/>
      <c r="O33" s="281"/>
      <c r="P33" s="281"/>
      <c r="Q33" s="281"/>
      <c r="R33" s="281"/>
      <c r="S33" s="281"/>
      <c r="T33" s="281"/>
      <c r="U33" s="281"/>
      <c r="V33" s="281"/>
      <c r="W33" s="281"/>
      <c r="X33" s="281"/>
      <c r="Y33" s="288"/>
      <c r="Z33" s="267"/>
      <c r="AA33" s="268"/>
      <c r="AB33" s="268"/>
      <c r="AC33" s="268"/>
      <c r="AD33" s="268"/>
      <c r="AE33" s="268"/>
      <c r="AF33" s="268"/>
      <c r="AG33" s="268"/>
      <c r="AH33" s="268"/>
      <c r="AI33" s="268"/>
      <c r="AJ33" s="268"/>
      <c r="AK33" s="268"/>
      <c r="AL33" s="268"/>
      <c r="AM33" s="268"/>
      <c r="AN33" s="268"/>
      <c r="AO33" s="268"/>
      <c r="AP33" s="268"/>
      <c r="AQ33" s="268"/>
      <c r="AR33" s="268"/>
      <c r="AS33" s="268"/>
      <c r="AT33" s="268"/>
      <c r="AU33" s="269"/>
    </row>
    <row r="34" spans="1:47" ht="15.75" customHeight="1">
      <c r="A34" s="287"/>
      <c r="B34" s="281"/>
      <c r="C34" s="281"/>
      <c r="D34" s="281"/>
      <c r="E34" s="281"/>
      <c r="F34" s="281"/>
      <c r="G34" s="281"/>
      <c r="H34" s="281"/>
      <c r="I34" s="281"/>
      <c r="J34" s="281"/>
      <c r="K34" s="281"/>
      <c r="L34" s="281"/>
      <c r="M34" s="281"/>
      <c r="N34" s="281"/>
      <c r="O34" s="281"/>
      <c r="P34" s="281"/>
      <c r="Q34" s="281"/>
      <c r="R34" s="281"/>
      <c r="S34" s="281"/>
      <c r="T34" s="281"/>
      <c r="U34" s="281"/>
      <c r="V34" s="281"/>
      <c r="W34" s="281"/>
      <c r="X34" s="281"/>
      <c r="Y34" s="288"/>
      <c r="Z34" s="267"/>
      <c r="AA34" s="268"/>
      <c r="AB34" s="268"/>
      <c r="AC34" s="268"/>
      <c r="AD34" s="268"/>
      <c r="AE34" s="268"/>
      <c r="AF34" s="268"/>
      <c r="AG34" s="268"/>
      <c r="AH34" s="268"/>
      <c r="AI34" s="268"/>
      <c r="AJ34" s="268"/>
      <c r="AK34" s="268"/>
      <c r="AL34" s="268"/>
      <c r="AM34" s="268"/>
      <c r="AN34" s="268"/>
      <c r="AO34" s="268"/>
      <c r="AP34" s="268"/>
      <c r="AQ34" s="268"/>
      <c r="AR34" s="268"/>
      <c r="AS34" s="268"/>
      <c r="AT34" s="268"/>
      <c r="AU34" s="269"/>
    </row>
    <row r="35" spans="1:47" ht="15.75" customHeight="1">
      <c r="A35" s="287"/>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8"/>
      <c r="Z35" s="267"/>
      <c r="AA35" s="268"/>
      <c r="AB35" s="268"/>
      <c r="AC35" s="268"/>
      <c r="AD35" s="268"/>
      <c r="AE35" s="268"/>
      <c r="AF35" s="268"/>
      <c r="AG35" s="268"/>
      <c r="AH35" s="268"/>
      <c r="AI35" s="268"/>
      <c r="AJ35" s="268"/>
      <c r="AK35" s="268"/>
      <c r="AL35" s="268"/>
      <c r="AM35" s="268"/>
      <c r="AN35" s="268"/>
      <c r="AO35" s="268"/>
      <c r="AP35" s="268"/>
      <c r="AQ35" s="268"/>
      <c r="AR35" s="268"/>
      <c r="AS35" s="268"/>
      <c r="AT35" s="268"/>
      <c r="AU35" s="269"/>
    </row>
    <row r="36" spans="1:47" ht="15.75" customHeight="1">
      <c r="A36" s="287"/>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8"/>
      <c r="Z36" s="267"/>
      <c r="AA36" s="268"/>
      <c r="AB36" s="268"/>
      <c r="AC36" s="268"/>
      <c r="AD36" s="268"/>
      <c r="AE36" s="268"/>
      <c r="AF36" s="268"/>
      <c r="AG36" s="268"/>
      <c r="AH36" s="268"/>
      <c r="AI36" s="268"/>
      <c r="AJ36" s="268"/>
      <c r="AK36" s="268"/>
      <c r="AL36" s="268"/>
      <c r="AM36" s="268"/>
      <c r="AN36" s="268"/>
      <c r="AO36" s="268"/>
      <c r="AP36" s="268"/>
      <c r="AQ36" s="268"/>
      <c r="AR36" s="268"/>
      <c r="AS36" s="268"/>
      <c r="AT36" s="268"/>
      <c r="AU36" s="269"/>
    </row>
    <row r="37" spans="1:47" ht="15.75" customHeight="1">
      <c r="A37" s="287"/>
      <c r="B37" s="281"/>
      <c r="C37" s="281"/>
      <c r="D37" s="281"/>
      <c r="E37" s="281"/>
      <c r="F37" s="281"/>
      <c r="G37" s="281"/>
      <c r="H37" s="281"/>
      <c r="I37" s="281"/>
      <c r="J37" s="281"/>
      <c r="K37" s="281"/>
      <c r="L37" s="281"/>
      <c r="M37" s="281"/>
      <c r="N37" s="281"/>
      <c r="O37" s="281"/>
      <c r="P37" s="281"/>
      <c r="Q37" s="281"/>
      <c r="R37" s="281"/>
      <c r="S37" s="281"/>
      <c r="T37" s="281"/>
      <c r="U37" s="281"/>
      <c r="V37" s="281"/>
      <c r="W37" s="281"/>
      <c r="X37" s="281"/>
      <c r="Y37" s="288"/>
      <c r="Z37" s="267"/>
      <c r="AA37" s="268"/>
      <c r="AB37" s="268"/>
      <c r="AC37" s="268"/>
      <c r="AD37" s="268"/>
      <c r="AE37" s="268"/>
      <c r="AF37" s="268"/>
      <c r="AG37" s="268"/>
      <c r="AH37" s="268"/>
      <c r="AI37" s="268"/>
      <c r="AJ37" s="268"/>
      <c r="AK37" s="268"/>
      <c r="AL37" s="268"/>
      <c r="AM37" s="268"/>
      <c r="AN37" s="268"/>
      <c r="AO37" s="268"/>
      <c r="AP37" s="268"/>
      <c r="AQ37" s="268"/>
      <c r="AR37" s="268"/>
      <c r="AS37" s="268"/>
      <c r="AT37" s="268"/>
      <c r="AU37" s="269"/>
    </row>
    <row r="38" spans="1:47" ht="15.75" customHeight="1">
      <c r="A38" s="287"/>
      <c r="B38" s="281"/>
      <c r="C38" s="281"/>
      <c r="D38" s="281"/>
      <c r="E38" s="281"/>
      <c r="F38" s="281"/>
      <c r="G38" s="281"/>
      <c r="H38" s="281"/>
      <c r="I38" s="281"/>
      <c r="J38" s="281"/>
      <c r="K38" s="281"/>
      <c r="L38" s="281"/>
      <c r="M38" s="281"/>
      <c r="N38" s="281"/>
      <c r="O38" s="281"/>
      <c r="P38" s="281"/>
      <c r="Q38" s="281"/>
      <c r="R38" s="281"/>
      <c r="S38" s="281"/>
      <c r="T38" s="281"/>
      <c r="U38" s="281"/>
      <c r="V38" s="281"/>
      <c r="W38" s="281"/>
      <c r="X38" s="281"/>
      <c r="Y38" s="288"/>
      <c r="Z38" s="267"/>
      <c r="AA38" s="268"/>
      <c r="AB38" s="268"/>
      <c r="AC38" s="268"/>
      <c r="AD38" s="268"/>
      <c r="AE38" s="268"/>
      <c r="AF38" s="268"/>
      <c r="AG38" s="268"/>
      <c r="AH38" s="268"/>
      <c r="AI38" s="268"/>
      <c r="AJ38" s="268"/>
      <c r="AK38" s="268"/>
      <c r="AL38" s="268"/>
      <c r="AM38" s="268"/>
      <c r="AN38" s="268"/>
      <c r="AO38" s="268"/>
      <c r="AP38" s="268"/>
      <c r="AQ38" s="268"/>
      <c r="AR38" s="268"/>
      <c r="AS38" s="268"/>
      <c r="AT38" s="268"/>
      <c r="AU38" s="269"/>
    </row>
    <row r="39" spans="1:47" ht="15.75" customHeight="1">
      <c r="A39" s="287"/>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8"/>
      <c r="Z39" s="267"/>
      <c r="AA39" s="268"/>
      <c r="AB39" s="268"/>
      <c r="AC39" s="268"/>
      <c r="AD39" s="268"/>
      <c r="AE39" s="268"/>
      <c r="AF39" s="268"/>
      <c r="AG39" s="268"/>
      <c r="AH39" s="268"/>
      <c r="AI39" s="268"/>
      <c r="AJ39" s="268"/>
      <c r="AK39" s="268"/>
      <c r="AL39" s="268"/>
      <c r="AM39" s="268"/>
      <c r="AN39" s="268"/>
      <c r="AO39" s="268"/>
      <c r="AP39" s="268"/>
      <c r="AQ39" s="268"/>
      <c r="AR39" s="268"/>
      <c r="AS39" s="268"/>
      <c r="AT39" s="268"/>
      <c r="AU39" s="269"/>
    </row>
    <row r="40" spans="1:47" ht="15.75" customHeight="1">
      <c r="A40" s="287"/>
      <c r="B40" s="281"/>
      <c r="C40" s="281"/>
      <c r="D40" s="281"/>
      <c r="E40" s="281"/>
      <c r="F40" s="281"/>
      <c r="G40" s="281"/>
      <c r="H40" s="281"/>
      <c r="I40" s="281"/>
      <c r="J40" s="281"/>
      <c r="K40" s="281"/>
      <c r="L40" s="281"/>
      <c r="M40" s="281"/>
      <c r="N40" s="281"/>
      <c r="O40" s="281"/>
      <c r="P40" s="281"/>
      <c r="Q40" s="281"/>
      <c r="R40" s="281"/>
      <c r="S40" s="281"/>
      <c r="T40" s="281"/>
      <c r="U40" s="281"/>
      <c r="V40" s="281"/>
      <c r="W40" s="281"/>
      <c r="X40" s="281"/>
      <c r="Y40" s="288"/>
      <c r="Z40" s="267"/>
      <c r="AA40" s="268"/>
      <c r="AB40" s="268"/>
      <c r="AC40" s="268"/>
      <c r="AD40" s="268"/>
      <c r="AE40" s="268"/>
      <c r="AF40" s="268"/>
      <c r="AG40" s="268"/>
      <c r="AH40" s="268"/>
      <c r="AI40" s="268"/>
      <c r="AJ40" s="268"/>
      <c r="AK40" s="268"/>
      <c r="AL40" s="268"/>
      <c r="AM40" s="268"/>
      <c r="AN40" s="268"/>
      <c r="AO40" s="268"/>
      <c r="AP40" s="268"/>
      <c r="AQ40" s="268"/>
      <c r="AR40" s="268"/>
      <c r="AS40" s="268"/>
      <c r="AT40" s="268"/>
      <c r="AU40" s="269"/>
    </row>
    <row r="41" spans="1:47" ht="15.75" customHeight="1">
      <c r="A41" s="287"/>
      <c r="B41" s="281"/>
      <c r="C41" s="281"/>
      <c r="D41" s="281"/>
      <c r="E41" s="281"/>
      <c r="F41" s="281"/>
      <c r="G41" s="281"/>
      <c r="H41" s="281"/>
      <c r="I41" s="281"/>
      <c r="J41" s="281"/>
      <c r="K41" s="281"/>
      <c r="L41" s="281"/>
      <c r="M41" s="281"/>
      <c r="N41" s="281"/>
      <c r="O41" s="281"/>
      <c r="P41" s="281"/>
      <c r="Q41" s="281"/>
      <c r="R41" s="281"/>
      <c r="S41" s="281"/>
      <c r="T41" s="281"/>
      <c r="U41" s="281"/>
      <c r="V41" s="281"/>
      <c r="W41" s="281"/>
      <c r="X41" s="281"/>
      <c r="Y41" s="288"/>
      <c r="Z41" s="267"/>
      <c r="AA41" s="268"/>
      <c r="AB41" s="268"/>
      <c r="AC41" s="268"/>
      <c r="AD41" s="268"/>
      <c r="AE41" s="268"/>
      <c r="AF41" s="268"/>
      <c r="AG41" s="268"/>
      <c r="AH41" s="268"/>
      <c r="AI41" s="268"/>
      <c r="AJ41" s="268"/>
      <c r="AK41" s="268"/>
      <c r="AL41" s="268"/>
      <c r="AM41" s="268"/>
      <c r="AN41" s="268"/>
      <c r="AO41" s="268"/>
      <c r="AP41" s="268"/>
      <c r="AQ41" s="268"/>
      <c r="AR41" s="268"/>
      <c r="AS41" s="268"/>
      <c r="AT41" s="268"/>
      <c r="AU41" s="269"/>
    </row>
    <row r="42" spans="1:47" ht="15.75" customHeight="1">
      <c r="A42" s="287"/>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8"/>
      <c r="Z42" s="267"/>
      <c r="AA42" s="268"/>
      <c r="AB42" s="268"/>
      <c r="AC42" s="268"/>
      <c r="AD42" s="268"/>
      <c r="AE42" s="268"/>
      <c r="AF42" s="268"/>
      <c r="AG42" s="268"/>
      <c r="AH42" s="268"/>
      <c r="AI42" s="268"/>
      <c r="AJ42" s="268"/>
      <c r="AK42" s="268"/>
      <c r="AL42" s="268"/>
      <c r="AM42" s="268"/>
      <c r="AN42" s="268"/>
      <c r="AO42" s="268"/>
      <c r="AP42" s="268"/>
      <c r="AQ42" s="268"/>
      <c r="AR42" s="268"/>
      <c r="AS42" s="268"/>
      <c r="AT42" s="268"/>
      <c r="AU42" s="269"/>
    </row>
    <row r="43" spans="1:47" ht="15.75" customHeight="1">
      <c r="A43" s="287"/>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8"/>
      <c r="Z43" s="267"/>
      <c r="AA43" s="268"/>
      <c r="AB43" s="268"/>
      <c r="AC43" s="268"/>
      <c r="AD43" s="268"/>
      <c r="AE43" s="268"/>
      <c r="AF43" s="268"/>
      <c r="AG43" s="268"/>
      <c r="AH43" s="268"/>
      <c r="AI43" s="268"/>
      <c r="AJ43" s="268"/>
      <c r="AK43" s="268"/>
      <c r="AL43" s="268"/>
      <c r="AM43" s="268"/>
      <c r="AN43" s="268"/>
      <c r="AO43" s="268"/>
      <c r="AP43" s="268"/>
      <c r="AQ43" s="268"/>
      <c r="AR43" s="268"/>
      <c r="AS43" s="268"/>
      <c r="AT43" s="268"/>
      <c r="AU43" s="269"/>
    </row>
    <row r="44" spans="1:47" ht="15.75" customHeight="1">
      <c r="A44" s="287"/>
      <c r="B44" s="281"/>
      <c r="C44" s="281"/>
      <c r="D44" s="281"/>
      <c r="E44" s="281"/>
      <c r="F44" s="281"/>
      <c r="G44" s="281"/>
      <c r="H44" s="281"/>
      <c r="I44" s="281"/>
      <c r="J44" s="281"/>
      <c r="K44" s="281"/>
      <c r="L44" s="281"/>
      <c r="M44" s="281"/>
      <c r="N44" s="281"/>
      <c r="O44" s="281"/>
      <c r="P44" s="281"/>
      <c r="Q44" s="281"/>
      <c r="R44" s="281"/>
      <c r="S44" s="281"/>
      <c r="T44" s="281"/>
      <c r="U44" s="281"/>
      <c r="V44" s="281"/>
      <c r="W44" s="281"/>
      <c r="X44" s="281"/>
      <c r="Y44" s="288"/>
      <c r="Z44" s="267"/>
      <c r="AA44" s="268"/>
      <c r="AB44" s="268"/>
      <c r="AC44" s="268"/>
      <c r="AD44" s="268"/>
      <c r="AE44" s="268"/>
      <c r="AF44" s="268"/>
      <c r="AG44" s="268"/>
      <c r="AH44" s="268"/>
      <c r="AI44" s="268"/>
      <c r="AJ44" s="268"/>
      <c r="AK44" s="268"/>
      <c r="AL44" s="268"/>
      <c r="AM44" s="268"/>
      <c r="AN44" s="268"/>
      <c r="AO44" s="268"/>
      <c r="AP44" s="268"/>
      <c r="AQ44" s="268"/>
      <c r="AR44" s="268"/>
      <c r="AS44" s="268"/>
      <c r="AT44" s="268"/>
      <c r="AU44" s="269"/>
    </row>
    <row r="45" spans="1:47" ht="15.75" customHeight="1">
      <c r="A45" s="287"/>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8"/>
      <c r="Z45" s="267"/>
      <c r="AA45" s="268"/>
      <c r="AB45" s="268"/>
      <c r="AC45" s="268"/>
      <c r="AD45" s="268"/>
      <c r="AE45" s="268"/>
      <c r="AF45" s="268"/>
      <c r="AG45" s="268"/>
      <c r="AH45" s="268"/>
      <c r="AI45" s="268"/>
      <c r="AJ45" s="268"/>
      <c r="AK45" s="268"/>
      <c r="AL45" s="268"/>
      <c r="AM45" s="268"/>
      <c r="AN45" s="268"/>
      <c r="AO45" s="268"/>
      <c r="AP45" s="268"/>
      <c r="AQ45" s="268"/>
      <c r="AR45" s="268"/>
      <c r="AS45" s="268"/>
      <c r="AT45" s="268"/>
      <c r="AU45" s="269"/>
    </row>
    <row r="46" spans="1:47" ht="15.75" customHeight="1">
      <c r="A46" s="287"/>
      <c r="B46" s="281"/>
      <c r="C46" s="281"/>
      <c r="D46" s="281"/>
      <c r="E46" s="281"/>
      <c r="F46" s="281"/>
      <c r="G46" s="281"/>
      <c r="H46" s="281"/>
      <c r="I46" s="281"/>
      <c r="J46" s="281"/>
      <c r="K46" s="281"/>
      <c r="L46" s="281"/>
      <c r="M46" s="281"/>
      <c r="N46" s="281"/>
      <c r="O46" s="281"/>
      <c r="P46" s="281"/>
      <c r="Q46" s="281"/>
      <c r="R46" s="281"/>
      <c r="S46" s="281"/>
      <c r="T46" s="281"/>
      <c r="U46" s="281"/>
      <c r="V46" s="281"/>
      <c r="W46" s="281"/>
      <c r="X46" s="281"/>
      <c r="Y46" s="288"/>
      <c r="Z46" s="267"/>
      <c r="AA46" s="268"/>
      <c r="AB46" s="268"/>
      <c r="AC46" s="268"/>
      <c r="AD46" s="268"/>
      <c r="AE46" s="268"/>
      <c r="AF46" s="268"/>
      <c r="AG46" s="268"/>
      <c r="AH46" s="268"/>
      <c r="AI46" s="268"/>
      <c r="AJ46" s="268"/>
      <c r="AK46" s="268"/>
      <c r="AL46" s="268"/>
      <c r="AM46" s="268"/>
      <c r="AN46" s="268"/>
      <c r="AO46" s="268"/>
      <c r="AP46" s="268"/>
      <c r="AQ46" s="268"/>
      <c r="AR46" s="268"/>
      <c r="AS46" s="268"/>
      <c r="AT46" s="268"/>
      <c r="AU46" s="269"/>
    </row>
    <row r="47" spans="1:47" ht="15.75" customHeight="1">
      <c r="A47" s="287"/>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8"/>
      <c r="Z47" s="267"/>
      <c r="AA47" s="268"/>
      <c r="AB47" s="268"/>
      <c r="AC47" s="268"/>
      <c r="AD47" s="268"/>
      <c r="AE47" s="268"/>
      <c r="AF47" s="268"/>
      <c r="AG47" s="268"/>
      <c r="AH47" s="268"/>
      <c r="AI47" s="268"/>
      <c r="AJ47" s="268"/>
      <c r="AK47" s="268"/>
      <c r="AL47" s="268"/>
      <c r="AM47" s="268"/>
      <c r="AN47" s="268"/>
      <c r="AO47" s="268"/>
      <c r="AP47" s="268"/>
      <c r="AQ47" s="268"/>
      <c r="AR47" s="268"/>
      <c r="AS47" s="268"/>
      <c r="AT47" s="268"/>
      <c r="AU47" s="269"/>
    </row>
    <row r="48" spans="1:47" ht="15.75" customHeight="1">
      <c r="A48" s="289"/>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1"/>
      <c r="Z48" s="267"/>
      <c r="AA48" s="268"/>
      <c r="AB48" s="268"/>
      <c r="AC48" s="268"/>
      <c r="AD48" s="268"/>
      <c r="AE48" s="268"/>
      <c r="AF48" s="268"/>
      <c r="AG48" s="268"/>
      <c r="AH48" s="268"/>
      <c r="AI48" s="268"/>
      <c r="AJ48" s="268"/>
      <c r="AK48" s="268"/>
      <c r="AL48" s="268"/>
      <c r="AM48" s="268"/>
      <c r="AN48" s="268"/>
      <c r="AO48" s="268"/>
      <c r="AP48" s="268"/>
      <c r="AQ48" s="268"/>
      <c r="AR48" s="268"/>
      <c r="AS48" s="268"/>
      <c r="AT48" s="268"/>
      <c r="AU48" s="269"/>
    </row>
    <row r="49" spans="1:47" ht="7.5" customHeight="1">
      <c r="AU49" s="59"/>
    </row>
    <row r="50" spans="1:47" s="45" customFormat="1" ht="12.75" customHeight="1">
      <c r="A50" s="279" t="s">
        <v>187</v>
      </c>
      <c r="B50" s="279"/>
      <c r="C50" s="279"/>
      <c r="D50" s="279"/>
      <c r="AR50" s="60"/>
      <c r="AS50" s="60"/>
      <c r="AT50" s="60"/>
      <c r="AU50" s="61"/>
    </row>
    <row r="51" spans="1:47" s="45" customFormat="1" ht="15" customHeight="1">
      <c r="B51" s="62" t="s">
        <v>343</v>
      </c>
      <c r="C51" s="63" t="s">
        <v>433</v>
      </c>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1"/>
      <c r="AS51" s="61"/>
      <c r="AT51" s="61"/>
      <c r="AU51" s="61"/>
    </row>
    <row r="52" spans="1:47" s="45" customFormat="1" ht="15" customHeight="1">
      <c r="B52" s="62"/>
      <c r="C52" s="63" t="s">
        <v>434</v>
      </c>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1"/>
      <c r="AS52" s="61"/>
      <c r="AT52" s="61"/>
      <c r="AU52" s="61"/>
    </row>
    <row r="53" spans="1:47" s="45" customFormat="1" ht="15" customHeight="1">
      <c r="B53" s="62"/>
      <c r="C53" s="63" t="s">
        <v>435</v>
      </c>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1"/>
      <c r="AS53" s="61"/>
      <c r="AT53" s="61"/>
      <c r="AU53" s="61"/>
    </row>
    <row r="54" spans="1:47" s="45" customFormat="1" ht="15" customHeight="1">
      <c r="B54" s="62" t="s">
        <v>344</v>
      </c>
      <c r="C54" s="63" t="s">
        <v>436</v>
      </c>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1"/>
      <c r="AS54" s="61"/>
      <c r="AT54" s="61"/>
      <c r="AU54" s="61"/>
    </row>
    <row r="55" spans="1:47" s="45" customFormat="1" ht="15" customHeight="1">
      <c r="B55" s="62" t="s">
        <v>345</v>
      </c>
      <c r="C55" s="63" t="s">
        <v>437</v>
      </c>
      <c r="D55" s="63"/>
      <c r="E55" s="63"/>
      <c r="F55" s="63"/>
      <c r="G55" s="63"/>
      <c r="H55" s="63"/>
      <c r="I55" s="63"/>
      <c r="J55" s="63"/>
      <c r="K55" s="63"/>
      <c r="L55" s="63"/>
      <c r="M55" s="63"/>
      <c r="N55" s="63"/>
      <c r="O55" s="63"/>
      <c r="P55" s="63"/>
      <c r="Q55" s="63"/>
      <c r="R55" s="63"/>
      <c r="S55" s="63"/>
      <c r="T55" s="63"/>
      <c r="U55" s="63"/>
    </row>
    <row r="56" spans="1:47" s="45" customFormat="1" ht="15" customHeight="1">
      <c r="B56" s="62" t="s">
        <v>408</v>
      </c>
      <c r="C56" s="63" t="s">
        <v>438</v>
      </c>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row>
    <row r="57" spans="1:47" s="45" customFormat="1" ht="15" customHeight="1">
      <c r="B57" s="62"/>
      <c r="C57" s="63" t="s">
        <v>439</v>
      </c>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row>
    <row r="58" spans="1:47" s="45" customFormat="1" ht="12.75" customHeight="1">
      <c r="B58" s="62" t="s">
        <v>391</v>
      </c>
      <c r="C58" s="63" t="s">
        <v>440</v>
      </c>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row>
    <row r="59" spans="1:47" ht="12.75" customHeight="1">
      <c r="B59" s="64"/>
    </row>
  </sheetData>
  <mergeCells count="49">
    <mergeCell ref="Z45:AU45"/>
    <mergeCell ref="Z46:AU46"/>
    <mergeCell ref="Z47:AU47"/>
    <mergeCell ref="Z48:AU48"/>
    <mergeCell ref="Z39:AU39"/>
    <mergeCell ref="Z40:AU40"/>
    <mergeCell ref="Z41:AU41"/>
    <mergeCell ref="Z42:AU42"/>
    <mergeCell ref="Z43:AU43"/>
    <mergeCell ref="Z44:AU44"/>
    <mergeCell ref="Z24:AU24"/>
    <mergeCell ref="Z25:AU25"/>
    <mergeCell ref="A9:Y25"/>
    <mergeCell ref="A32:Y48"/>
    <mergeCell ref="Z33:AU33"/>
    <mergeCell ref="Z34:AU34"/>
    <mergeCell ref="Z35:AU35"/>
    <mergeCell ref="Z36:AU36"/>
    <mergeCell ref="Z37:AU37"/>
    <mergeCell ref="Z38:AU38"/>
    <mergeCell ref="Z15:AU15"/>
    <mergeCell ref="Z16:AU16"/>
    <mergeCell ref="Z17:AU17"/>
    <mergeCell ref="Z18:AU18"/>
    <mergeCell ref="Z19:AU19"/>
    <mergeCell ref="Z20:AU20"/>
    <mergeCell ref="A50:D50"/>
    <mergeCell ref="A2:AU2"/>
    <mergeCell ref="A1:AU1"/>
    <mergeCell ref="Z10:AU10"/>
    <mergeCell ref="Z11:AU11"/>
    <mergeCell ref="Z12:AU12"/>
    <mergeCell ref="Z13:AU13"/>
    <mergeCell ref="Z14:AU14"/>
    <mergeCell ref="A27:C31"/>
    <mergeCell ref="D27:J28"/>
    <mergeCell ref="K27:AE28"/>
    <mergeCell ref="AF27:AU28"/>
    <mergeCell ref="D29:J31"/>
    <mergeCell ref="K29:AE31"/>
    <mergeCell ref="Z21:AU21"/>
    <mergeCell ref="Z22:AU22"/>
    <mergeCell ref="Z23:AU23"/>
    <mergeCell ref="A4:C8"/>
    <mergeCell ref="D4:J5"/>
    <mergeCell ref="K4:AE5"/>
    <mergeCell ref="AF4:AU5"/>
    <mergeCell ref="D6:J8"/>
    <mergeCell ref="K6:AE8"/>
  </mergeCells>
  <phoneticPr fontId="2"/>
  <dataValidations count="2">
    <dataValidation type="list" allowBlank="1" showInputMessage="1" showErrorMessage="1" sqref="AO30">
      <formula1>"レ"</formula1>
    </dataValidation>
    <dataValidation type="list" allowBlank="1" showInputMessage="1" showErrorMessage="1" sqref="AI7 AO7 AI30">
      <formula1>"レ"</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AU292"/>
  <sheetViews>
    <sheetView showZeros="0" view="pageBreakPreview" zoomScaleNormal="100" zoomScaleSheetLayoutView="100" workbookViewId="0">
      <selection sqref="A1:XFD1048576"/>
    </sheetView>
  </sheetViews>
  <sheetFormatPr defaultColWidth="2.125" defaultRowHeight="12.75" customHeight="1"/>
  <cols>
    <col min="1" max="41" width="2.125" style="12" customWidth="1"/>
    <col min="42" max="44" width="2.25" style="12" customWidth="1"/>
    <col min="45" max="45" width="0.125" style="12" hidden="1" customWidth="1"/>
    <col min="46" max="46" width="0.625" style="12" customWidth="1"/>
    <col min="47" max="16384" width="2.125" style="12"/>
  </cols>
  <sheetData>
    <row r="1" spans="1:43" ht="21.75" customHeight="1"/>
    <row r="2" spans="1:43" ht="12.75" customHeight="1">
      <c r="A2" s="17" t="s">
        <v>0</v>
      </c>
      <c r="B2" s="17" t="s">
        <v>1</v>
      </c>
      <c r="C2" s="17" t="s">
        <v>2</v>
      </c>
      <c r="D2" s="17" t="s">
        <v>3</v>
      </c>
      <c r="E2" s="17" t="s">
        <v>4</v>
      </c>
      <c r="F2" s="17" t="s">
        <v>214</v>
      </c>
      <c r="G2" s="17" t="s">
        <v>333</v>
      </c>
      <c r="H2" s="17" t="s">
        <v>6</v>
      </c>
      <c r="I2" s="17" t="s">
        <v>7</v>
      </c>
      <c r="J2" s="12" t="s">
        <v>8</v>
      </c>
      <c r="K2" s="12" t="s">
        <v>0</v>
      </c>
      <c r="L2" s="12" t="s">
        <v>3</v>
      </c>
      <c r="M2" s="12" t="s">
        <v>9</v>
      </c>
      <c r="N2" s="12" t="s">
        <v>199</v>
      </c>
      <c r="O2" s="12" t="s">
        <v>0</v>
      </c>
      <c r="P2" s="12" t="s">
        <v>3</v>
      </c>
      <c r="Q2" s="12" t="s">
        <v>9</v>
      </c>
      <c r="R2" s="12" t="s">
        <v>27</v>
      </c>
      <c r="S2" s="12" t="s">
        <v>1</v>
      </c>
      <c r="T2" s="12" t="s">
        <v>199</v>
      </c>
      <c r="U2" s="12" t="s">
        <v>0</v>
      </c>
      <c r="V2" s="12" t="s">
        <v>185</v>
      </c>
      <c r="W2" s="12" t="s">
        <v>18</v>
      </c>
      <c r="X2" s="12" t="s">
        <v>9</v>
      </c>
      <c r="Y2" s="12" t="s">
        <v>27</v>
      </c>
      <c r="Z2" s="12" t="s">
        <v>398</v>
      </c>
      <c r="AA2" s="12" t="s">
        <v>10</v>
      </c>
      <c r="AB2" s="12" t="s">
        <v>11</v>
      </c>
      <c r="AC2" s="12" t="s">
        <v>88</v>
      </c>
      <c r="AD2" s="12" t="s">
        <v>209</v>
      </c>
      <c r="AE2" s="12" t="s">
        <v>257</v>
      </c>
      <c r="AF2" s="12">
        <v>4</v>
      </c>
      <c r="AG2" s="12" t="s">
        <v>258</v>
      </c>
    </row>
    <row r="3" spans="1:43" ht="12.75" customHeight="1">
      <c r="R3" s="17" t="s">
        <v>12</v>
      </c>
      <c r="S3" s="17" t="s">
        <v>13</v>
      </c>
      <c r="T3" s="17" t="s">
        <v>135</v>
      </c>
      <c r="U3" s="17" t="s">
        <v>14</v>
      </c>
      <c r="V3" s="17" t="s">
        <v>15</v>
      </c>
      <c r="W3" s="17" t="s">
        <v>16</v>
      </c>
      <c r="X3" s="17" t="s">
        <v>103</v>
      </c>
      <c r="Y3" s="17" t="s">
        <v>104</v>
      </c>
      <c r="Z3" s="17" t="s">
        <v>17</v>
      </c>
      <c r="AN3"/>
      <c r="AO3"/>
      <c r="AP3"/>
    </row>
    <row r="4" spans="1:43" ht="12.75" customHeight="1">
      <c r="R4" s="294" t="s">
        <v>336</v>
      </c>
      <c r="S4" s="294"/>
      <c r="T4" s="294"/>
      <c r="U4" s="294"/>
      <c r="V4" s="294"/>
      <c r="W4" s="294"/>
      <c r="X4" s="294"/>
      <c r="Y4" s="294"/>
      <c r="Z4" s="294"/>
      <c r="AN4"/>
      <c r="AO4"/>
      <c r="AP4"/>
    </row>
    <row r="5" spans="1:43" ht="12.75" customHeight="1">
      <c r="R5" s="1"/>
      <c r="S5" s="1"/>
      <c r="T5" s="12" t="s">
        <v>341</v>
      </c>
      <c r="U5" s="12" t="s">
        <v>340</v>
      </c>
      <c r="V5" s="12" t="s">
        <v>337</v>
      </c>
      <c r="W5" s="12" t="s">
        <v>338</v>
      </c>
      <c r="X5" s="12" t="s">
        <v>339</v>
      </c>
      <c r="Y5" s="1"/>
      <c r="Z5" s="1"/>
      <c r="AN5"/>
      <c r="AO5"/>
      <c r="AP5"/>
    </row>
    <row r="6" spans="1:43" ht="12.7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row>
    <row r="7" spans="1:43" ht="3.75" customHeight="1"/>
    <row r="8" spans="1:43" ht="12.75" customHeight="1">
      <c r="A8" s="12" t="s">
        <v>228</v>
      </c>
      <c r="B8" s="12">
        <v>1</v>
      </c>
      <c r="C8" s="12" t="s">
        <v>230</v>
      </c>
      <c r="D8" s="12" t="s">
        <v>50</v>
      </c>
      <c r="E8" s="12" t="s">
        <v>51</v>
      </c>
      <c r="F8" s="12" t="s">
        <v>47</v>
      </c>
      <c r="G8" s="12" t="s">
        <v>227</v>
      </c>
    </row>
    <row r="9" spans="1:43" ht="12.75" customHeight="1">
      <c r="B9" s="12" t="s">
        <v>228</v>
      </c>
      <c r="C9" s="12" t="s">
        <v>233</v>
      </c>
      <c r="D9" s="12" t="s">
        <v>230</v>
      </c>
      <c r="E9" s="12" t="s">
        <v>48</v>
      </c>
      <c r="F9" s="12" t="s">
        <v>49</v>
      </c>
      <c r="G9" s="12" t="s">
        <v>53</v>
      </c>
      <c r="H9" s="12" t="s">
        <v>54</v>
      </c>
      <c r="I9" s="12" t="s">
        <v>55</v>
      </c>
      <c r="J9" s="12" t="s">
        <v>56</v>
      </c>
      <c r="K9" s="12" t="s">
        <v>57</v>
      </c>
      <c r="L9" s="12" t="s">
        <v>58</v>
      </c>
      <c r="M9" s="295">
        <f>①防火設備報告書!M17</f>
        <v>0</v>
      </c>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row>
    <row r="10" spans="1:43" ht="12.75" customHeight="1">
      <c r="B10" s="12" t="s">
        <v>59</v>
      </c>
      <c r="C10" s="12" t="s">
        <v>60</v>
      </c>
      <c r="D10" s="12" t="s">
        <v>61</v>
      </c>
      <c r="E10" s="12" t="s">
        <v>48</v>
      </c>
      <c r="H10" s="12" t="s">
        <v>49</v>
      </c>
      <c r="I10" s="12" t="s">
        <v>58</v>
      </c>
      <c r="M10" s="296">
        <f>①防火設備報告書!M18</f>
        <v>0</v>
      </c>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row>
    <row r="11" spans="1:43" ht="12.75" customHeight="1">
      <c r="B11" s="12" t="s">
        <v>59</v>
      </c>
      <c r="C11" s="12" t="s">
        <v>62</v>
      </c>
      <c r="D11" s="12" t="s">
        <v>61</v>
      </c>
      <c r="E11" s="12" t="s">
        <v>63</v>
      </c>
      <c r="F11" s="12" t="s">
        <v>64</v>
      </c>
      <c r="G11" s="12" t="s">
        <v>65</v>
      </c>
      <c r="H11" s="12" t="s">
        <v>4</v>
      </c>
      <c r="I11" s="12" t="s">
        <v>227</v>
      </c>
      <c r="M11" s="296">
        <f>①防火設備報告書!M19</f>
        <v>0</v>
      </c>
      <c r="N11" s="296"/>
      <c r="O11" s="296"/>
      <c r="P11" s="296"/>
      <c r="Q11" s="296"/>
      <c r="R11" s="296"/>
      <c r="S11" s="296"/>
      <c r="T11" s="296"/>
      <c r="U11" s="296"/>
      <c r="V11" s="296"/>
      <c r="W11" s="17"/>
      <c r="X11" s="17"/>
      <c r="Y11" s="17"/>
      <c r="Z11" s="17"/>
      <c r="AA11" s="17"/>
      <c r="AB11" s="17"/>
      <c r="AC11" s="17"/>
      <c r="AD11" s="17"/>
      <c r="AE11" s="17"/>
      <c r="AF11" s="17"/>
      <c r="AG11" s="17"/>
      <c r="AH11" s="17"/>
      <c r="AI11" s="17"/>
      <c r="AJ11" s="17"/>
      <c r="AK11" s="17"/>
      <c r="AL11" s="17"/>
      <c r="AM11" s="17"/>
      <c r="AN11" s="17"/>
      <c r="AO11" s="17"/>
    </row>
    <row r="12" spans="1:43" ht="12.75" customHeight="1">
      <c r="B12" s="12" t="s">
        <v>228</v>
      </c>
      <c r="C12" s="12" t="s">
        <v>232</v>
      </c>
      <c r="D12" s="12" t="s">
        <v>230</v>
      </c>
      <c r="E12" s="12" t="s">
        <v>66</v>
      </c>
      <c r="H12" s="12" t="s">
        <v>50</v>
      </c>
      <c r="I12" s="12" t="s">
        <v>227</v>
      </c>
      <c r="M12" s="296">
        <f>①防火設備報告書!M20</f>
        <v>0</v>
      </c>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row>
    <row r="13" spans="1:43" ht="4.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row>
    <row r="14" spans="1:43" ht="4.5" customHeight="1"/>
    <row r="15" spans="1:43" ht="12.75" customHeight="1">
      <c r="A15" s="12" t="s">
        <v>228</v>
      </c>
      <c r="B15" s="12">
        <v>2</v>
      </c>
      <c r="C15" s="12" t="s">
        <v>230</v>
      </c>
      <c r="D15" s="12" t="s">
        <v>69</v>
      </c>
      <c r="E15" s="12" t="s">
        <v>70</v>
      </c>
      <c r="F15" s="12" t="s">
        <v>47</v>
      </c>
      <c r="G15" s="12" t="s">
        <v>227</v>
      </c>
    </row>
    <row r="16" spans="1:43" ht="12.75" customHeight="1">
      <c r="B16" s="12" t="s">
        <v>228</v>
      </c>
      <c r="C16" s="12" t="s">
        <v>233</v>
      </c>
      <c r="D16" s="12" t="s">
        <v>230</v>
      </c>
      <c r="E16" s="12" t="s">
        <v>48</v>
      </c>
      <c r="F16" s="12" t="s">
        <v>49</v>
      </c>
      <c r="G16" s="12" t="s">
        <v>53</v>
      </c>
      <c r="H16" s="12" t="s">
        <v>54</v>
      </c>
      <c r="I16" s="12" t="s">
        <v>55</v>
      </c>
      <c r="J16" s="12" t="s">
        <v>56</v>
      </c>
      <c r="K16" s="12" t="s">
        <v>57</v>
      </c>
      <c r="L16" s="12" t="s">
        <v>58</v>
      </c>
      <c r="M16" s="295">
        <f>①防火設備報告書!M25</f>
        <v>0</v>
      </c>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row>
    <row r="17" spans="1:46" ht="12.75" customHeight="1">
      <c r="B17" s="12" t="s">
        <v>59</v>
      </c>
      <c r="C17" s="12" t="s">
        <v>60</v>
      </c>
      <c r="D17" s="12" t="s">
        <v>61</v>
      </c>
      <c r="E17" s="12" t="s">
        <v>48</v>
      </c>
      <c r="H17" s="12" t="s">
        <v>49</v>
      </c>
      <c r="I17" s="12" t="s">
        <v>58</v>
      </c>
      <c r="M17" s="296">
        <f>①防火設備報告書!M26</f>
        <v>0</v>
      </c>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row>
    <row r="18" spans="1:46" ht="12.75" customHeight="1">
      <c r="B18" s="12" t="s">
        <v>59</v>
      </c>
      <c r="C18" s="12" t="s">
        <v>62</v>
      </c>
      <c r="D18" s="12" t="s">
        <v>61</v>
      </c>
      <c r="E18" s="12" t="s">
        <v>63</v>
      </c>
      <c r="F18" s="12" t="s">
        <v>64</v>
      </c>
      <c r="G18" s="12" t="s">
        <v>65</v>
      </c>
      <c r="H18" s="12" t="s">
        <v>4</v>
      </c>
      <c r="I18" s="12" t="s">
        <v>227</v>
      </c>
      <c r="M18" s="296">
        <f>①防火設備報告書!M27</f>
        <v>0</v>
      </c>
      <c r="N18" s="296"/>
      <c r="O18" s="296"/>
      <c r="P18" s="296"/>
      <c r="Q18" s="296"/>
      <c r="R18" s="296"/>
      <c r="S18" s="296"/>
      <c r="T18" s="296"/>
      <c r="U18" s="296"/>
      <c r="V18" s="296"/>
      <c r="W18" s="17"/>
      <c r="X18" s="17"/>
      <c r="Y18" s="17"/>
      <c r="Z18" s="17"/>
      <c r="AA18" s="17"/>
      <c r="AB18" s="17"/>
      <c r="AC18" s="17"/>
      <c r="AD18" s="17"/>
      <c r="AE18" s="17"/>
      <c r="AF18" s="17"/>
      <c r="AG18" s="17"/>
      <c r="AH18" s="17"/>
      <c r="AI18" s="17"/>
      <c r="AJ18" s="17"/>
      <c r="AK18" s="17"/>
      <c r="AL18" s="17"/>
      <c r="AM18" s="17"/>
      <c r="AN18" s="17"/>
      <c r="AO18" s="17"/>
    </row>
    <row r="19" spans="1:46" ht="12.75" customHeight="1">
      <c r="B19" s="12" t="s">
        <v>228</v>
      </c>
      <c r="C19" s="12" t="s">
        <v>232</v>
      </c>
      <c r="D19" s="12" t="s">
        <v>230</v>
      </c>
      <c r="E19" s="12" t="s">
        <v>66</v>
      </c>
      <c r="H19" s="12" t="s">
        <v>50</v>
      </c>
      <c r="I19" s="12" t="s">
        <v>227</v>
      </c>
      <c r="M19" s="296">
        <f>①防火設備報告書!M28</f>
        <v>0</v>
      </c>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row>
    <row r="20" spans="1:46" ht="4.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row>
    <row r="21" spans="1:46" ht="5.25" customHeight="1"/>
    <row r="22" spans="1:46" ht="12.75" customHeight="1">
      <c r="A22" s="12" t="s">
        <v>228</v>
      </c>
      <c r="B22" s="12">
        <v>3</v>
      </c>
      <c r="C22" s="12" t="s">
        <v>230</v>
      </c>
      <c r="D22" s="12" t="s">
        <v>15</v>
      </c>
      <c r="E22" s="12" t="s">
        <v>16</v>
      </c>
      <c r="F22" s="12" t="s">
        <v>89</v>
      </c>
      <c r="G22" s="12" t="s">
        <v>90</v>
      </c>
      <c r="H22" s="12" t="s">
        <v>20</v>
      </c>
      <c r="I22" s="12" t="s">
        <v>21</v>
      </c>
      <c r="J22" s="12" t="s">
        <v>91</v>
      </c>
      <c r="K22" s="12" t="s">
        <v>227</v>
      </c>
    </row>
    <row r="23" spans="1:46" ht="12.75" customHeight="1">
      <c r="B23" s="12" t="s">
        <v>228</v>
      </c>
      <c r="C23" s="12" t="s">
        <v>233</v>
      </c>
      <c r="D23" s="12" t="s">
        <v>230</v>
      </c>
      <c r="E23" s="12" t="s">
        <v>50</v>
      </c>
      <c r="F23" s="294" t="s">
        <v>92</v>
      </c>
      <c r="G23" s="294"/>
      <c r="H23" s="12" t="s">
        <v>93</v>
      </c>
      <c r="I23" s="12" t="s">
        <v>125</v>
      </c>
      <c r="M23" s="296">
        <f>①防火設備報告書!M33</f>
        <v>0</v>
      </c>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row>
    <row r="24" spans="1:46" ht="12.75" customHeight="1">
      <c r="B24" s="12" t="s">
        <v>126</v>
      </c>
      <c r="C24" s="12" t="s">
        <v>175</v>
      </c>
      <c r="D24" s="12" t="s">
        <v>127</v>
      </c>
      <c r="E24" s="12" t="s">
        <v>49</v>
      </c>
      <c r="F24" s="12" t="s">
        <v>94</v>
      </c>
      <c r="G24" s="12" t="s">
        <v>253</v>
      </c>
      <c r="H24" s="12" t="s">
        <v>265</v>
      </c>
      <c r="I24" s="12" t="s">
        <v>291</v>
      </c>
      <c r="J24" s="12" t="s">
        <v>292</v>
      </c>
      <c r="K24" s="12" t="s">
        <v>293</v>
      </c>
      <c r="L24" s="12" t="s">
        <v>242</v>
      </c>
      <c r="M24" s="295">
        <f>①防火設備報告書!M34</f>
        <v>0</v>
      </c>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row>
    <row r="25" spans="1:46" ht="12.75" customHeight="1">
      <c r="B25" s="12" t="s">
        <v>243</v>
      </c>
      <c r="C25" s="12" t="s">
        <v>294</v>
      </c>
      <c r="D25" s="12" t="s">
        <v>245</v>
      </c>
      <c r="E25" s="12" t="s">
        <v>49</v>
      </c>
      <c r="H25" s="12" t="s">
        <v>94</v>
      </c>
      <c r="I25" s="12" t="s">
        <v>242</v>
      </c>
      <c r="M25" s="296">
        <f>①防火設備報告書!M35</f>
        <v>0</v>
      </c>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row>
    <row r="26" spans="1:46" ht="3.75" customHeight="1">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row>
    <row r="27" spans="1:46" ht="12.75" customHeight="1">
      <c r="B27" s="12" t="s">
        <v>243</v>
      </c>
      <c r="C27" s="12" t="s">
        <v>295</v>
      </c>
      <c r="D27" s="12" t="s">
        <v>245</v>
      </c>
      <c r="E27" s="12" t="s">
        <v>96</v>
      </c>
      <c r="H27" s="12" t="s">
        <v>97</v>
      </c>
      <c r="I27" s="12" t="s">
        <v>78</v>
      </c>
      <c r="M27" s="296">
        <f>①防火設備報告書!M36</f>
        <v>0</v>
      </c>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row>
    <row r="28" spans="1:46" ht="5.2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row>
    <row r="29" spans="1:46" ht="5.25" customHeight="1"/>
    <row r="30" spans="1:46" ht="12.75" customHeight="1">
      <c r="A30" s="12" t="s">
        <v>177</v>
      </c>
      <c r="B30" s="12">
        <v>4</v>
      </c>
      <c r="C30" s="12" t="s">
        <v>178</v>
      </c>
      <c r="D30" s="12" t="s">
        <v>135</v>
      </c>
      <c r="E30" s="12" t="s">
        <v>14</v>
      </c>
      <c r="F30" s="12" t="s">
        <v>98</v>
      </c>
      <c r="G30" s="12" t="s">
        <v>99</v>
      </c>
      <c r="H30" s="12" t="s">
        <v>100</v>
      </c>
      <c r="I30" s="12" t="s">
        <v>101</v>
      </c>
      <c r="J30" s="12" t="s">
        <v>102</v>
      </c>
      <c r="K30" s="12" t="s">
        <v>214</v>
      </c>
      <c r="L30" s="12" t="s">
        <v>103</v>
      </c>
      <c r="M30" s="12" t="s">
        <v>104</v>
      </c>
      <c r="N30" s="12" t="s">
        <v>227</v>
      </c>
    </row>
    <row r="31" spans="1:46" ht="12.75" customHeight="1">
      <c r="O31" s="19">
        <f>①防火設備報告書!O40</f>
        <v>0</v>
      </c>
      <c r="P31" s="12" t="s">
        <v>104</v>
      </c>
      <c r="Q31" s="12" t="s">
        <v>106</v>
      </c>
      <c r="R31" s="12" t="s">
        <v>107</v>
      </c>
      <c r="S31" s="12" t="s">
        <v>214</v>
      </c>
      <c r="T31" s="12" t="s">
        <v>101</v>
      </c>
      <c r="U31" s="12" t="s">
        <v>102</v>
      </c>
      <c r="V31" s="12" t="s">
        <v>246</v>
      </c>
      <c r="W31" s="12" t="s">
        <v>247</v>
      </c>
      <c r="Y31" s="12" t="s">
        <v>215</v>
      </c>
      <c r="Z31" s="20">
        <f>①防火設備報告書!Z40</f>
        <v>0</v>
      </c>
      <c r="AA31" s="12" t="s">
        <v>108</v>
      </c>
      <c r="AB31" s="12" t="s">
        <v>109</v>
      </c>
      <c r="AC31" s="12" t="s">
        <v>110</v>
      </c>
      <c r="AD31" s="12" t="s">
        <v>82</v>
      </c>
      <c r="AE31" s="12" t="s">
        <v>76</v>
      </c>
      <c r="AF31" s="12" t="s">
        <v>216</v>
      </c>
      <c r="AH31" s="19">
        <f>①防火設備報告書!AI40</f>
        <v>0</v>
      </c>
      <c r="AI31" s="12" t="s">
        <v>101</v>
      </c>
      <c r="AJ31" s="12" t="s">
        <v>102</v>
      </c>
      <c r="AK31" s="12" t="s">
        <v>248</v>
      </c>
      <c r="AL31" s="12" t="s">
        <v>223</v>
      </c>
      <c r="AT31" s="17"/>
    </row>
    <row r="32" spans="1:46" ht="3" customHeight="1"/>
    <row r="33" spans="1:47" ht="9.75" customHeight="1">
      <c r="A33" s="14"/>
      <c r="B33" s="14"/>
      <c r="C33" s="14"/>
      <c r="D33" s="14"/>
      <c r="E33" s="14"/>
      <c r="F33" s="14"/>
      <c r="G33" s="14"/>
      <c r="H33" s="14"/>
      <c r="I33" s="14"/>
      <c r="J33" s="14"/>
      <c r="K33" s="14"/>
      <c r="L33" s="14"/>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14"/>
      <c r="AQ33" s="14"/>
    </row>
    <row r="34" spans="1:47" ht="3.75" customHeight="1"/>
    <row r="35" spans="1:47" ht="12.75" customHeight="1">
      <c r="A35" s="12" t="s">
        <v>228</v>
      </c>
      <c r="B35" s="12">
        <v>5</v>
      </c>
      <c r="C35" s="12" t="s">
        <v>230</v>
      </c>
      <c r="D35" s="12" t="s">
        <v>110</v>
      </c>
      <c r="E35" s="12" t="s">
        <v>169</v>
      </c>
      <c r="F35" s="12" t="s">
        <v>182</v>
      </c>
      <c r="G35" s="12" t="s">
        <v>214</v>
      </c>
      <c r="H35" s="12" t="s">
        <v>183</v>
      </c>
      <c r="I35" s="12" t="s">
        <v>184</v>
      </c>
      <c r="J35" s="12" t="s">
        <v>143</v>
      </c>
      <c r="K35" s="12" t="s">
        <v>144</v>
      </c>
      <c r="L35" s="12" t="s">
        <v>242</v>
      </c>
    </row>
    <row r="36" spans="1:47" ht="12.75" customHeight="1">
      <c r="B36" s="12" t="s">
        <v>243</v>
      </c>
      <c r="C36" s="12" t="s">
        <v>244</v>
      </c>
      <c r="D36" s="12" t="s">
        <v>245</v>
      </c>
      <c r="E36" s="12" t="s">
        <v>110</v>
      </c>
      <c r="G36" s="12" t="s">
        <v>169</v>
      </c>
      <c r="I36" s="12" t="s">
        <v>182</v>
      </c>
      <c r="J36" s="12" t="s">
        <v>227</v>
      </c>
      <c r="L36" s="5">
        <f>①防火設備報告書!L135</f>
        <v>0</v>
      </c>
      <c r="M36" s="12" t="s">
        <v>147</v>
      </c>
      <c r="Q36" s="5">
        <f>①防火設備報告書!Q135</f>
        <v>0</v>
      </c>
      <c r="R36" s="12" t="s">
        <v>114</v>
      </c>
      <c r="AS36" s="21" t="s">
        <v>302</v>
      </c>
      <c r="AU36" s="1"/>
    </row>
    <row r="37" spans="1:47" ht="2.25" customHeight="1">
      <c r="L37" s="3"/>
      <c r="Q37" s="3"/>
    </row>
    <row r="38" spans="1:47" ht="12.75" customHeight="1">
      <c r="B38" s="12" t="s">
        <v>115</v>
      </c>
      <c r="C38" s="12" t="s">
        <v>193</v>
      </c>
      <c r="D38" s="12" t="s">
        <v>116</v>
      </c>
      <c r="E38" s="12" t="s">
        <v>110</v>
      </c>
      <c r="F38" s="12" t="s">
        <v>169</v>
      </c>
      <c r="G38" s="12" t="s">
        <v>182</v>
      </c>
      <c r="H38" s="12" t="s">
        <v>31</v>
      </c>
      <c r="I38" s="12" t="s">
        <v>81</v>
      </c>
      <c r="J38" s="12" t="s">
        <v>227</v>
      </c>
      <c r="L38" s="5">
        <f>①防火設備報告書!L137</f>
        <v>0</v>
      </c>
      <c r="M38" s="12" t="s">
        <v>147</v>
      </c>
      <c r="Q38" s="5">
        <f>①防火設備報告書!Q137</f>
        <v>0</v>
      </c>
      <c r="R38" s="12" t="s">
        <v>114</v>
      </c>
    </row>
    <row r="39" spans="1:47" ht="2.25" customHeight="1"/>
    <row r="40" spans="1:47" ht="21" customHeight="1">
      <c r="B40" s="12" t="s">
        <v>115</v>
      </c>
      <c r="C40" s="12" t="s">
        <v>194</v>
      </c>
      <c r="D40" s="12" t="s">
        <v>116</v>
      </c>
      <c r="E40" s="12" t="s">
        <v>110</v>
      </c>
      <c r="F40" s="12" t="s">
        <v>169</v>
      </c>
      <c r="G40" s="12" t="s">
        <v>182</v>
      </c>
      <c r="H40" s="12" t="s">
        <v>214</v>
      </c>
      <c r="I40" s="12" t="s">
        <v>103</v>
      </c>
      <c r="J40" s="12" t="s">
        <v>104</v>
      </c>
      <c r="K40" s="12" t="s">
        <v>227</v>
      </c>
      <c r="L40" s="301">
        <f>①防火設備報告書!F155</f>
        <v>0</v>
      </c>
      <c r="M40" s="302"/>
      <c r="N40" s="302"/>
      <c r="O40" s="302"/>
      <c r="P40" s="302"/>
      <c r="Q40" s="302"/>
      <c r="R40" s="302"/>
      <c r="S40" s="302"/>
      <c r="T40" s="302"/>
      <c r="U40" s="302"/>
      <c r="V40" s="302"/>
      <c r="W40" s="302"/>
      <c r="X40" s="302"/>
      <c r="Y40" s="302"/>
      <c r="Z40" s="114"/>
      <c r="AA40" s="301">
        <f>①防火設備報告書!F164</f>
        <v>0</v>
      </c>
      <c r="AB40" s="302"/>
      <c r="AC40" s="302"/>
      <c r="AD40" s="302"/>
      <c r="AE40" s="302"/>
      <c r="AF40" s="302"/>
      <c r="AG40" s="302"/>
      <c r="AH40" s="302"/>
      <c r="AI40" s="302"/>
      <c r="AJ40" s="302"/>
      <c r="AK40" s="302"/>
      <c r="AL40" s="302"/>
      <c r="AM40" s="302"/>
      <c r="AN40" s="302"/>
      <c r="AO40" s="302"/>
    </row>
    <row r="41" spans="1:47" s="113" customFormat="1" ht="21" customHeight="1">
      <c r="L41" s="301">
        <f>①防火設備報告書!F158</f>
        <v>0</v>
      </c>
      <c r="M41" s="302"/>
      <c r="N41" s="302"/>
      <c r="O41" s="302"/>
      <c r="P41" s="302"/>
      <c r="Q41" s="302"/>
      <c r="R41" s="302"/>
      <c r="S41" s="302"/>
      <c r="T41" s="302"/>
      <c r="U41" s="302"/>
      <c r="V41" s="302"/>
      <c r="W41" s="302"/>
      <c r="X41" s="302"/>
      <c r="Y41" s="302"/>
      <c r="Z41" s="114"/>
      <c r="AA41" s="301">
        <f>①防火設備報告書!F165</f>
        <v>0</v>
      </c>
      <c r="AB41" s="302"/>
      <c r="AC41" s="302"/>
      <c r="AD41" s="302"/>
      <c r="AE41" s="302"/>
      <c r="AF41" s="302"/>
      <c r="AG41" s="302"/>
      <c r="AH41" s="302"/>
      <c r="AI41" s="302"/>
      <c r="AJ41" s="302"/>
      <c r="AK41" s="302"/>
      <c r="AL41" s="302"/>
      <c r="AM41" s="302"/>
      <c r="AN41" s="302"/>
      <c r="AO41" s="302"/>
    </row>
    <row r="42" spans="1:47" s="113" customFormat="1" ht="21" customHeight="1">
      <c r="L42" s="307">
        <f>①防火設備報告書!F157</f>
        <v>0</v>
      </c>
      <c r="M42" s="308"/>
      <c r="N42" s="308"/>
      <c r="O42" s="308"/>
      <c r="P42" s="308"/>
      <c r="Q42" s="308"/>
      <c r="R42" s="308"/>
      <c r="S42" s="308"/>
      <c r="T42" s="308"/>
      <c r="U42" s="308"/>
      <c r="V42" s="308"/>
      <c r="W42" s="308"/>
      <c r="X42" s="308"/>
      <c r="Y42" s="308"/>
      <c r="Z42" s="115"/>
      <c r="AA42" s="307">
        <f>①防火設備報告書!F166</f>
        <v>0</v>
      </c>
      <c r="AB42" s="308"/>
      <c r="AC42" s="308"/>
      <c r="AD42" s="308"/>
      <c r="AE42" s="308"/>
      <c r="AF42" s="308"/>
      <c r="AG42" s="308"/>
      <c r="AH42" s="308"/>
      <c r="AI42" s="308"/>
      <c r="AJ42" s="308"/>
      <c r="AK42" s="308"/>
      <c r="AL42" s="308"/>
      <c r="AM42" s="308"/>
      <c r="AN42" s="308"/>
      <c r="AO42" s="308"/>
    </row>
    <row r="43" spans="1:47" ht="2.25" customHeight="1"/>
    <row r="44" spans="1:47" ht="12.75" customHeight="1">
      <c r="B44" s="12" t="s">
        <v>228</v>
      </c>
      <c r="C44" s="12" t="s">
        <v>232</v>
      </c>
      <c r="D44" s="12" t="s">
        <v>230</v>
      </c>
      <c r="E44" s="12" t="s">
        <v>167</v>
      </c>
      <c r="F44" s="12" t="s">
        <v>112</v>
      </c>
      <c r="G44" s="12" t="s">
        <v>214</v>
      </c>
      <c r="H44" s="12" t="s">
        <v>143</v>
      </c>
      <c r="I44" s="12" t="s">
        <v>144</v>
      </c>
      <c r="J44" s="12" t="s">
        <v>242</v>
      </c>
      <c r="L44" s="5">
        <f>①防火設備報告書!L139</f>
        <v>0</v>
      </c>
      <c r="M44" s="12" t="s">
        <v>34</v>
      </c>
      <c r="N44" s="12" t="s">
        <v>162</v>
      </c>
      <c r="O44" s="12" t="s">
        <v>150</v>
      </c>
      <c r="P44" s="13"/>
      <c r="Q44" s="5">
        <f>①防火設備報告書!Q139</f>
        <v>0</v>
      </c>
      <c r="R44" s="12" t="s">
        <v>167</v>
      </c>
      <c r="S44" s="12" t="s">
        <v>112</v>
      </c>
      <c r="T44" s="12" t="s">
        <v>113</v>
      </c>
      <c r="U44" s="12" t="s">
        <v>12</v>
      </c>
      <c r="V44" s="12" t="s">
        <v>215</v>
      </c>
      <c r="W44" s="294" t="str">
        <f>①防火設備報告書!W139</f>
        <v>令和</v>
      </c>
      <c r="X44" s="294"/>
      <c r="Y44" s="305">
        <f>①防火設備報告書!Y139</f>
        <v>0</v>
      </c>
      <c r="Z44" s="305"/>
      <c r="AA44" s="12" t="s">
        <v>44</v>
      </c>
      <c r="AB44" s="304">
        <f>①防火設備報告書!AB139</f>
        <v>0</v>
      </c>
      <c r="AC44" s="304"/>
      <c r="AD44" s="12" t="s">
        <v>45</v>
      </c>
      <c r="AE44" s="12" t="s">
        <v>249</v>
      </c>
      <c r="AF44" s="12" t="s">
        <v>167</v>
      </c>
      <c r="AG44" s="12" t="s">
        <v>112</v>
      </c>
      <c r="AH44" s="12" t="s">
        <v>113</v>
      </c>
      <c r="AI44" s="12" t="s">
        <v>12</v>
      </c>
      <c r="AJ44" s="12" t="s">
        <v>216</v>
      </c>
    </row>
    <row r="45" spans="1:47" ht="2.25" customHeight="1">
      <c r="L45" s="3"/>
      <c r="Q45" s="11"/>
    </row>
    <row r="46" spans="1:47" ht="12.75" customHeight="1">
      <c r="L46" s="5">
        <f>①防火設備報告書!AL139</f>
        <v>0</v>
      </c>
      <c r="M46" s="12" t="s">
        <v>113</v>
      </c>
      <c r="N46" s="12" t="s">
        <v>12</v>
      </c>
      <c r="O46" s="12" t="s">
        <v>248</v>
      </c>
      <c r="P46" s="12" t="s">
        <v>223</v>
      </c>
      <c r="Q46" s="12" t="s">
        <v>215</v>
      </c>
      <c r="R46" s="12" t="s">
        <v>70</v>
      </c>
      <c r="S46" s="12" t="s">
        <v>186</v>
      </c>
      <c r="T46" s="12" t="s">
        <v>296</v>
      </c>
      <c r="U46" s="310">
        <f>①防火設備報告書!BC144</f>
        <v>0</v>
      </c>
      <c r="V46" s="310"/>
      <c r="W46" s="310"/>
      <c r="X46" s="310"/>
      <c r="Y46" s="310"/>
      <c r="Z46" s="310"/>
      <c r="AA46" s="310"/>
      <c r="AB46" s="310"/>
      <c r="AC46" s="310"/>
      <c r="AD46" s="310"/>
      <c r="AE46" s="310"/>
      <c r="AF46" s="310"/>
      <c r="AG46" s="310"/>
      <c r="AH46" s="310"/>
      <c r="AI46" s="310"/>
      <c r="AJ46" s="310"/>
      <c r="AK46" s="310"/>
      <c r="AL46" s="310"/>
      <c r="AM46" s="310"/>
      <c r="AN46" s="310"/>
      <c r="AO46" s="310"/>
      <c r="AP46" s="12" t="s">
        <v>297</v>
      </c>
    </row>
    <row r="47" spans="1:47" ht="3.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row>
    <row r="51" ht="18.75" customHeight="1"/>
    <row r="52" ht="18.75" customHeight="1"/>
    <row r="53" ht="18.75" customHeight="1"/>
    <row r="54" ht="18.75" customHeight="1"/>
    <row r="70" spans="1:43" ht="12.75" customHeight="1">
      <c r="T70" s="12" t="s">
        <v>259</v>
      </c>
      <c r="U70" s="12" t="s">
        <v>0</v>
      </c>
      <c r="V70" s="12" t="s">
        <v>5</v>
      </c>
      <c r="W70" s="12" t="s">
        <v>19</v>
      </c>
      <c r="X70" s="12" t="s">
        <v>216</v>
      </c>
    </row>
    <row r="71" spans="1:43" ht="12.75" customHeight="1">
      <c r="A71" s="12" t="s">
        <v>305</v>
      </c>
      <c r="B71" s="12" t="s">
        <v>307</v>
      </c>
      <c r="C71" s="12" t="s">
        <v>160</v>
      </c>
      <c r="D71" s="12" t="s">
        <v>142</v>
      </c>
      <c r="E71" s="14" t="s">
        <v>164</v>
      </c>
      <c r="F71" s="14" t="s">
        <v>143</v>
      </c>
      <c r="G71" s="14" t="s">
        <v>144</v>
      </c>
      <c r="H71" s="14" t="s">
        <v>77</v>
      </c>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row>
    <row r="72" spans="1:43" ht="3.75" customHeight="1">
      <c r="A72" s="11"/>
      <c r="B72" s="11"/>
      <c r="C72" s="11"/>
      <c r="D72" s="11"/>
      <c r="E72" s="11"/>
      <c r="F72" s="11"/>
      <c r="G72" s="11"/>
      <c r="H72" s="11"/>
      <c r="I72" s="11"/>
      <c r="J72" s="11"/>
    </row>
    <row r="73" spans="1:43" ht="12.75" customHeight="1">
      <c r="A73" s="12" t="s">
        <v>228</v>
      </c>
      <c r="B73" s="12">
        <v>1</v>
      </c>
      <c r="C73" s="12" t="s">
        <v>230</v>
      </c>
      <c r="D73" s="12" t="s">
        <v>20</v>
      </c>
      <c r="E73" s="12" t="s">
        <v>21</v>
      </c>
      <c r="F73" s="12" t="s">
        <v>91</v>
      </c>
      <c r="G73" s="12" t="s">
        <v>214</v>
      </c>
      <c r="H73" s="12" t="s">
        <v>129</v>
      </c>
      <c r="I73" s="12" t="s">
        <v>104</v>
      </c>
      <c r="J73" s="12" t="s">
        <v>227</v>
      </c>
    </row>
    <row r="74" spans="1:43" ht="12.75" customHeight="1">
      <c r="B74" s="12" t="s">
        <v>228</v>
      </c>
      <c r="C74" s="12" t="s">
        <v>233</v>
      </c>
      <c r="D74" s="12" t="s">
        <v>230</v>
      </c>
      <c r="E74" s="12" t="s">
        <v>130</v>
      </c>
      <c r="H74" s="12" t="s">
        <v>131</v>
      </c>
      <c r="I74" s="12" t="s">
        <v>227</v>
      </c>
      <c r="L74" s="12" t="s">
        <v>93</v>
      </c>
      <c r="M74" s="12" t="s">
        <v>168</v>
      </c>
      <c r="N74" s="297">
        <f>①防火設備報告書!N63</f>
        <v>0</v>
      </c>
      <c r="O74" s="297"/>
      <c r="P74" s="297"/>
      <c r="Q74" s="12" t="s">
        <v>130</v>
      </c>
      <c r="T74" s="12" t="s">
        <v>93</v>
      </c>
      <c r="U74" s="12" t="s">
        <v>174</v>
      </c>
      <c r="V74" s="297">
        <f>①防火設備報告書!V63</f>
        <v>0</v>
      </c>
      <c r="W74" s="297"/>
      <c r="X74" s="297"/>
      <c r="Y74" s="12" t="s">
        <v>130</v>
      </c>
    </row>
    <row r="75" spans="1:43" ht="12.75" customHeight="1">
      <c r="B75" s="12" t="s">
        <v>228</v>
      </c>
      <c r="C75" s="12" t="s">
        <v>229</v>
      </c>
      <c r="D75" s="12" t="s">
        <v>230</v>
      </c>
      <c r="E75" s="12" t="s">
        <v>20</v>
      </c>
      <c r="F75" s="12" t="s">
        <v>21</v>
      </c>
      <c r="G75" s="12" t="s">
        <v>19</v>
      </c>
      <c r="H75" s="12" t="s">
        <v>132</v>
      </c>
      <c r="I75" s="12" t="s">
        <v>227</v>
      </c>
      <c r="M75" s="309">
        <f>①防火設備報告書!M64</f>
        <v>0</v>
      </c>
      <c r="N75" s="309"/>
      <c r="O75" s="309"/>
      <c r="P75" s="309"/>
      <c r="Q75" s="309"/>
      <c r="R75" s="309"/>
      <c r="S75" s="309"/>
      <c r="T75" s="309"/>
      <c r="U75" s="12" t="s">
        <v>231</v>
      </c>
    </row>
    <row r="76" spans="1:43" ht="12.75" customHeight="1">
      <c r="B76" s="12" t="s">
        <v>228</v>
      </c>
      <c r="C76" s="12" t="s">
        <v>234</v>
      </c>
      <c r="D76" s="12" t="s">
        <v>230</v>
      </c>
      <c r="E76" s="12" t="s">
        <v>133</v>
      </c>
      <c r="F76" s="12" t="s">
        <v>134</v>
      </c>
      <c r="G76" s="12" t="s">
        <v>19</v>
      </c>
      <c r="H76" s="12" t="s">
        <v>132</v>
      </c>
      <c r="I76" s="12" t="s">
        <v>227</v>
      </c>
      <c r="M76" s="309">
        <f>①防火設備報告書!M65</f>
        <v>0</v>
      </c>
      <c r="N76" s="309"/>
      <c r="O76" s="309"/>
      <c r="P76" s="309"/>
      <c r="Q76" s="309"/>
      <c r="R76" s="309"/>
      <c r="S76" s="309"/>
      <c r="T76" s="309"/>
      <c r="U76" s="12" t="s">
        <v>231</v>
      </c>
    </row>
    <row r="77" spans="1:43" ht="3.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row>
    <row r="78" spans="1:43" ht="12.75" customHeight="1">
      <c r="A78" s="12" t="s">
        <v>188</v>
      </c>
      <c r="B78" s="12">
        <v>2</v>
      </c>
      <c r="C78" s="12" t="s">
        <v>189</v>
      </c>
      <c r="D78" s="12" t="s">
        <v>145</v>
      </c>
      <c r="E78" s="12" t="s">
        <v>146</v>
      </c>
      <c r="F78" s="12" t="s">
        <v>150</v>
      </c>
      <c r="G78" s="12" t="s">
        <v>136</v>
      </c>
      <c r="H78" s="12" t="s">
        <v>151</v>
      </c>
      <c r="I78" s="12" t="s">
        <v>152</v>
      </c>
      <c r="J78" s="12" t="s">
        <v>44</v>
      </c>
      <c r="K78" s="12" t="s">
        <v>45</v>
      </c>
      <c r="L78" s="12" t="s">
        <v>46</v>
      </c>
      <c r="M78" s="12" t="s">
        <v>77</v>
      </c>
      <c r="N78" s="12" t="s">
        <v>227</v>
      </c>
    </row>
    <row r="79" spans="1:43" ht="12.75" customHeight="1">
      <c r="B79" s="12" t="s">
        <v>228</v>
      </c>
      <c r="C79" s="12" t="s">
        <v>233</v>
      </c>
      <c r="D79" s="12" t="s">
        <v>230</v>
      </c>
      <c r="E79" s="12" t="s">
        <v>145</v>
      </c>
      <c r="F79" s="12" t="s">
        <v>146</v>
      </c>
      <c r="G79" s="12" t="s">
        <v>150</v>
      </c>
      <c r="H79" s="12" t="s">
        <v>136</v>
      </c>
      <c r="I79" s="12" t="s">
        <v>151</v>
      </c>
      <c r="J79" s="12" t="s">
        <v>152</v>
      </c>
      <c r="K79" s="12" t="s">
        <v>44</v>
      </c>
      <c r="L79" s="12" t="s">
        <v>45</v>
      </c>
      <c r="M79" s="12" t="s">
        <v>46</v>
      </c>
      <c r="N79" s="12" t="s">
        <v>190</v>
      </c>
      <c r="O79" s="306" t="str">
        <f>①防火設備報告書!O69</f>
        <v>昭和・平成・令和</v>
      </c>
      <c r="P79" s="306"/>
      <c r="Q79" s="306"/>
      <c r="R79" s="306"/>
      <c r="S79" s="306"/>
      <c r="T79" s="306"/>
      <c r="U79" s="300">
        <f>①防火設備報告書!U69</f>
        <v>0</v>
      </c>
      <c r="V79" s="300"/>
      <c r="W79" s="12" t="s">
        <v>44</v>
      </c>
      <c r="X79" s="298">
        <f>①防火設備報告書!X69</f>
        <v>0</v>
      </c>
      <c r="Y79" s="298"/>
      <c r="Z79" s="12" t="s">
        <v>45</v>
      </c>
      <c r="AA79" s="298">
        <f>①防火設備報告書!AA69</f>
        <v>0</v>
      </c>
      <c r="AB79" s="298"/>
      <c r="AC79" s="12" t="s">
        <v>46</v>
      </c>
      <c r="AE79" s="12" t="s">
        <v>0</v>
      </c>
      <c r="AF79" s="299">
        <f>①防火設備報告書!AF69</f>
        <v>0</v>
      </c>
      <c r="AG79" s="299"/>
      <c r="AH79" s="299"/>
      <c r="AI79" s="299"/>
      <c r="AJ79" s="299"/>
      <c r="AK79" s="299"/>
      <c r="AL79" s="299"/>
      <c r="AM79" s="299"/>
      <c r="AN79" s="12" t="s">
        <v>4</v>
      </c>
    </row>
    <row r="80" spans="1:43" ht="12.75" customHeight="1">
      <c r="B80" s="12" t="s">
        <v>228</v>
      </c>
      <c r="C80" s="12" t="s">
        <v>229</v>
      </c>
      <c r="D80" s="12" t="s">
        <v>230</v>
      </c>
      <c r="E80" s="12" t="s">
        <v>145</v>
      </c>
      <c r="F80" s="12" t="s">
        <v>146</v>
      </c>
      <c r="G80" s="12" t="s">
        <v>150</v>
      </c>
      <c r="H80" s="12" t="s">
        <v>136</v>
      </c>
      <c r="I80" s="12" t="s">
        <v>151</v>
      </c>
      <c r="J80" s="12" t="s">
        <v>152</v>
      </c>
      <c r="K80" s="12" t="s">
        <v>47</v>
      </c>
      <c r="L80" s="12" t="s">
        <v>227</v>
      </c>
      <c r="O80" s="19">
        <f>①防火設備報告書!O70</f>
        <v>0</v>
      </c>
      <c r="P80" s="16" t="s">
        <v>20</v>
      </c>
      <c r="Q80" s="16" t="s">
        <v>21</v>
      </c>
      <c r="R80" s="16" t="s">
        <v>153</v>
      </c>
      <c r="S80" s="16" t="s">
        <v>124</v>
      </c>
      <c r="T80" s="12" t="s">
        <v>399</v>
      </c>
      <c r="V80" s="20">
        <f>①防火設備報告書!V70</f>
        <v>0</v>
      </c>
      <c r="W80" s="12" t="s">
        <v>101</v>
      </c>
      <c r="X80" s="12" t="s">
        <v>12</v>
      </c>
      <c r="Y80" s="12" t="s">
        <v>145</v>
      </c>
      <c r="Z80" s="12" t="s">
        <v>146</v>
      </c>
      <c r="AA80" s="12" t="s">
        <v>135</v>
      </c>
      <c r="AB80" s="12" t="s">
        <v>14</v>
      </c>
      <c r="AC80" s="12" t="s">
        <v>154</v>
      </c>
      <c r="AD80" s="12" t="s">
        <v>10</v>
      </c>
      <c r="AE80" s="12" t="s">
        <v>215</v>
      </c>
      <c r="AF80" s="299">
        <f>①防火設備報告書!AF70</f>
        <v>0</v>
      </c>
      <c r="AG80" s="299"/>
      <c r="AH80" s="299"/>
      <c r="AI80" s="299"/>
      <c r="AJ80" s="299"/>
      <c r="AK80" s="299"/>
      <c r="AL80" s="299"/>
      <c r="AM80" s="299"/>
      <c r="AN80" s="12" t="s">
        <v>216</v>
      </c>
    </row>
    <row r="81" spans="1:43" ht="12.75" customHeight="1">
      <c r="B81" s="12" t="s">
        <v>228</v>
      </c>
      <c r="C81" s="12" t="s">
        <v>234</v>
      </c>
      <c r="D81" s="12" t="s">
        <v>230</v>
      </c>
      <c r="E81" s="12" t="s">
        <v>135</v>
      </c>
      <c r="F81" s="12" t="s">
        <v>14</v>
      </c>
      <c r="G81" s="12" t="s">
        <v>150</v>
      </c>
      <c r="H81" s="12" t="s">
        <v>136</v>
      </c>
      <c r="I81" s="12" t="s">
        <v>151</v>
      </c>
      <c r="J81" s="12" t="s">
        <v>152</v>
      </c>
      <c r="K81" s="12" t="s">
        <v>44</v>
      </c>
      <c r="L81" s="12" t="s">
        <v>45</v>
      </c>
      <c r="M81" s="12" t="s">
        <v>46</v>
      </c>
      <c r="N81" s="12" t="s">
        <v>190</v>
      </c>
      <c r="O81" s="306" t="str">
        <f>①防火設備報告書!O71</f>
        <v>昭和・平成・令和</v>
      </c>
      <c r="P81" s="306"/>
      <c r="Q81" s="306"/>
      <c r="R81" s="306"/>
      <c r="S81" s="306"/>
      <c r="T81" s="306"/>
      <c r="U81" s="300">
        <f>①防火設備報告書!U71</f>
        <v>0</v>
      </c>
      <c r="V81" s="300"/>
      <c r="W81" s="12" t="s">
        <v>44</v>
      </c>
      <c r="X81" s="298">
        <f>①防火設備報告書!X71</f>
        <v>0</v>
      </c>
      <c r="Y81" s="298"/>
      <c r="Z81" s="12" t="s">
        <v>45</v>
      </c>
      <c r="AA81" s="298">
        <f>①防火設備報告書!AA71</f>
        <v>0</v>
      </c>
      <c r="AB81" s="298"/>
      <c r="AC81" s="12" t="s">
        <v>46</v>
      </c>
      <c r="AE81" s="12" t="s">
        <v>0</v>
      </c>
      <c r="AF81" s="299">
        <f>①防火設備報告書!AF71</f>
        <v>0</v>
      </c>
      <c r="AG81" s="299"/>
      <c r="AH81" s="299"/>
      <c r="AI81" s="299"/>
      <c r="AJ81" s="299"/>
      <c r="AK81" s="299"/>
      <c r="AL81" s="299"/>
      <c r="AM81" s="299"/>
      <c r="AN81" s="12" t="s">
        <v>4</v>
      </c>
    </row>
    <row r="82" spans="1:43" ht="12.75" customHeight="1">
      <c r="B82" s="12" t="s">
        <v>228</v>
      </c>
      <c r="C82" s="12" t="s">
        <v>232</v>
      </c>
      <c r="D82" s="12" t="s">
        <v>230</v>
      </c>
      <c r="E82" s="12" t="s">
        <v>135</v>
      </c>
      <c r="F82" s="12" t="s">
        <v>14</v>
      </c>
      <c r="G82" s="12" t="s">
        <v>150</v>
      </c>
      <c r="H82" s="12" t="s">
        <v>136</v>
      </c>
      <c r="I82" s="12" t="s">
        <v>151</v>
      </c>
      <c r="J82" s="12" t="s">
        <v>152</v>
      </c>
      <c r="K82" s="12" t="s">
        <v>47</v>
      </c>
      <c r="L82" s="12" t="s">
        <v>227</v>
      </c>
      <c r="O82" s="19">
        <f>①防火設備報告書!O72</f>
        <v>0</v>
      </c>
      <c r="P82" s="16" t="s">
        <v>20</v>
      </c>
      <c r="Q82" s="16" t="s">
        <v>21</v>
      </c>
      <c r="R82" s="16" t="s">
        <v>153</v>
      </c>
      <c r="S82" s="16" t="s">
        <v>124</v>
      </c>
      <c r="T82" s="12" t="s">
        <v>399</v>
      </c>
      <c r="V82" s="20">
        <f>①防火設備報告書!V72</f>
        <v>0</v>
      </c>
      <c r="W82" s="12" t="s">
        <v>101</v>
      </c>
      <c r="X82" s="12" t="s">
        <v>12</v>
      </c>
      <c r="Y82" s="12" t="s">
        <v>145</v>
      </c>
      <c r="Z82" s="12" t="s">
        <v>146</v>
      </c>
      <c r="AA82" s="12" t="s">
        <v>135</v>
      </c>
      <c r="AB82" s="12" t="s">
        <v>14</v>
      </c>
      <c r="AC82" s="12" t="s">
        <v>154</v>
      </c>
      <c r="AD82" s="12" t="s">
        <v>10</v>
      </c>
      <c r="AE82" s="12" t="s">
        <v>215</v>
      </c>
      <c r="AF82" s="299">
        <f>①防火設備報告書!AF72</f>
        <v>0</v>
      </c>
      <c r="AG82" s="299"/>
      <c r="AH82" s="299"/>
      <c r="AI82" s="299"/>
      <c r="AJ82" s="299"/>
      <c r="AK82" s="299"/>
      <c r="AL82" s="299"/>
      <c r="AM82" s="299"/>
      <c r="AN82" s="12" t="s">
        <v>216</v>
      </c>
    </row>
    <row r="83" spans="1:43" ht="3.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row>
    <row r="84" spans="1:43" ht="12.75" customHeight="1">
      <c r="A84" s="12" t="s">
        <v>228</v>
      </c>
      <c r="B84" s="12">
        <v>3</v>
      </c>
      <c r="C84" s="12" t="s">
        <v>230</v>
      </c>
      <c r="D84" s="12" t="s">
        <v>135</v>
      </c>
      <c r="E84" s="12" t="s">
        <v>14</v>
      </c>
      <c r="F84" s="12" t="s">
        <v>46</v>
      </c>
      <c r="G84" s="12" t="s">
        <v>77</v>
      </c>
      <c r="H84" s="12" t="s">
        <v>227</v>
      </c>
    </row>
    <row r="85" spans="1:43" ht="12.75" customHeight="1">
      <c r="B85" s="12" t="s">
        <v>228</v>
      </c>
      <c r="C85" s="12" t="s">
        <v>233</v>
      </c>
      <c r="D85" s="12" t="s">
        <v>230</v>
      </c>
      <c r="E85" s="12" t="s">
        <v>161</v>
      </c>
      <c r="F85" s="12" t="s">
        <v>149</v>
      </c>
      <c r="G85" s="12" t="s">
        <v>214</v>
      </c>
      <c r="H85" s="12" t="s">
        <v>135</v>
      </c>
      <c r="I85" s="12" t="s">
        <v>14</v>
      </c>
      <c r="J85" s="12" t="s">
        <v>191</v>
      </c>
      <c r="O85" s="16"/>
      <c r="P85" s="293" t="str">
        <f>①防火設備報告書!Q76</f>
        <v>令和</v>
      </c>
      <c r="Q85" s="293"/>
      <c r="R85" s="303">
        <f>①防火設備報告書!S76</f>
        <v>0</v>
      </c>
      <c r="S85" s="303"/>
      <c r="T85" s="12" t="s">
        <v>44</v>
      </c>
      <c r="U85" s="297">
        <f>①防火設備報告書!V76</f>
        <v>0</v>
      </c>
      <c r="V85" s="297"/>
      <c r="W85" s="12" t="s">
        <v>45</v>
      </c>
      <c r="X85" s="297">
        <f>①防火設備報告書!Y76</f>
        <v>0</v>
      </c>
      <c r="Y85" s="297"/>
      <c r="Z85" s="12" t="s">
        <v>46</v>
      </c>
      <c r="AA85" s="12" t="s">
        <v>34</v>
      </c>
      <c r="AB85" s="12" t="s">
        <v>162</v>
      </c>
    </row>
    <row r="86" spans="1:43" ht="12.75" customHeight="1">
      <c r="B86" s="12" t="s">
        <v>71</v>
      </c>
      <c r="C86" s="12" t="s">
        <v>111</v>
      </c>
      <c r="D86" s="12" t="s">
        <v>72</v>
      </c>
      <c r="E86" s="12" t="s">
        <v>156</v>
      </c>
      <c r="F86" s="12" t="s">
        <v>149</v>
      </c>
      <c r="G86" s="12" t="s">
        <v>214</v>
      </c>
      <c r="H86" s="12" t="s">
        <v>135</v>
      </c>
      <c r="I86" s="12" t="s">
        <v>14</v>
      </c>
      <c r="J86" s="12" t="s">
        <v>191</v>
      </c>
      <c r="L86" s="19">
        <f>①防火設備報告書!L77</f>
        <v>0</v>
      </c>
      <c r="M86" s="12" t="s">
        <v>34</v>
      </c>
      <c r="N86" s="12" t="s">
        <v>162</v>
      </c>
      <c r="O86" s="2" t="s">
        <v>8</v>
      </c>
      <c r="P86" s="293" t="str">
        <f>①防火設備報告書!Q77</f>
        <v>令和</v>
      </c>
      <c r="Q86" s="293"/>
      <c r="R86" s="303">
        <f>①防火設備報告書!S77</f>
        <v>0</v>
      </c>
      <c r="S86" s="303"/>
      <c r="T86" s="12" t="s">
        <v>44</v>
      </c>
      <c r="U86" s="297">
        <f>①防火設備報告書!V77</f>
        <v>0</v>
      </c>
      <c r="V86" s="297"/>
      <c r="W86" s="12" t="s">
        <v>45</v>
      </c>
      <c r="X86" s="297">
        <f>①防火設備報告書!Y77</f>
        <v>0</v>
      </c>
      <c r="Y86" s="297"/>
      <c r="Z86" s="12" t="s">
        <v>46</v>
      </c>
      <c r="AA86" s="12" t="s">
        <v>15</v>
      </c>
      <c r="AB86" s="12" t="s">
        <v>16</v>
      </c>
      <c r="AC86" s="12" t="s">
        <v>216</v>
      </c>
      <c r="AF86" s="19">
        <f>①防火設備報告書!AG77</f>
        <v>0</v>
      </c>
      <c r="AG86" s="12" t="s">
        <v>163</v>
      </c>
      <c r="AH86" s="12" t="s">
        <v>34</v>
      </c>
      <c r="AI86" s="12" t="s">
        <v>162</v>
      </c>
    </row>
    <row r="87" spans="1:43" ht="2.25" customHeight="1">
      <c r="O87" s="2"/>
      <c r="P87" s="16"/>
      <c r="Q87" s="16"/>
      <c r="U87" s="14"/>
    </row>
    <row r="88" spans="1:43" ht="12.75" customHeight="1">
      <c r="B88" s="12" t="s">
        <v>71</v>
      </c>
      <c r="C88" s="12" t="s">
        <v>176</v>
      </c>
      <c r="D88" s="12" t="s">
        <v>72</v>
      </c>
      <c r="E88" s="12" t="s">
        <v>156</v>
      </c>
      <c r="F88" s="12" t="s">
        <v>149</v>
      </c>
      <c r="G88" s="12" t="s">
        <v>214</v>
      </c>
      <c r="H88" s="12" t="s">
        <v>135</v>
      </c>
      <c r="I88" s="12" t="s">
        <v>14</v>
      </c>
      <c r="J88" s="12" t="s">
        <v>98</v>
      </c>
      <c r="K88" s="12" t="s">
        <v>10</v>
      </c>
      <c r="L88" s="12" t="s">
        <v>225</v>
      </c>
      <c r="M88" s="12" t="s">
        <v>235</v>
      </c>
      <c r="N88" s="12" t="s">
        <v>17</v>
      </c>
      <c r="O88" s="12" t="s">
        <v>157</v>
      </c>
      <c r="P88" s="12" t="s">
        <v>214</v>
      </c>
      <c r="Q88" s="12" t="s">
        <v>158</v>
      </c>
      <c r="R88" s="12" t="s">
        <v>223</v>
      </c>
      <c r="S88" s="12" t="s">
        <v>227</v>
      </c>
      <c r="U88" s="20">
        <f>①防火設備報告書!U78</f>
        <v>0</v>
      </c>
      <c r="V88" s="12" t="s">
        <v>147</v>
      </c>
      <c r="AA88" s="20">
        <f>①防火設備報告書!AA78</f>
        <v>0</v>
      </c>
      <c r="AB88" s="12" t="s">
        <v>148</v>
      </c>
    </row>
    <row r="89" spans="1:43" ht="3.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row>
    <row r="90" spans="1:43" ht="12.75" customHeight="1">
      <c r="A90" s="12" t="s">
        <v>228</v>
      </c>
      <c r="B90" s="12">
        <v>4</v>
      </c>
      <c r="C90" s="12" t="s">
        <v>230</v>
      </c>
      <c r="D90" s="12" t="s">
        <v>305</v>
      </c>
      <c r="E90" s="12" t="s">
        <v>307</v>
      </c>
      <c r="F90" s="12" t="s">
        <v>160</v>
      </c>
      <c r="G90" s="12" t="s">
        <v>142</v>
      </c>
      <c r="H90" s="12" t="s">
        <v>164</v>
      </c>
      <c r="I90" s="12" t="s">
        <v>135</v>
      </c>
      <c r="J90" s="12" t="s">
        <v>14</v>
      </c>
      <c r="K90" s="12" t="s">
        <v>47</v>
      </c>
      <c r="L90" s="12" t="s">
        <v>227</v>
      </c>
    </row>
    <row r="91" spans="1:43" ht="12.75" customHeight="1">
      <c r="B91" s="12" t="s">
        <v>215</v>
      </c>
      <c r="C91" s="12" t="s">
        <v>73</v>
      </c>
      <c r="D91" s="12" t="s">
        <v>74</v>
      </c>
      <c r="E91" s="12" t="s">
        <v>236</v>
      </c>
      <c r="F91" s="12" t="s">
        <v>237</v>
      </c>
      <c r="G91" s="12" t="s">
        <v>238</v>
      </c>
      <c r="H91" s="12" t="s">
        <v>135</v>
      </c>
      <c r="I91" s="12" t="s">
        <v>14</v>
      </c>
      <c r="J91" s="12" t="s">
        <v>47</v>
      </c>
      <c r="K91" s="12" t="s">
        <v>216</v>
      </c>
    </row>
    <row r="92" spans="1:43" ht="12.75" customHeight="1">
      <c r="B92" s="12" t="s">
        <v>228</v>
      </c>
      <c r="C92" s="12" t="s">
        <v>233</v>
      </c>
      <c r="D92" s="12" t="s">
        <v>230</v>
      </c>
      <c r="E92" s="12" t="s">
        <v>75</v>
      </c>
      <c r="F92" s="1"/>
      <c r="G92" s="1"/>
      <c r="H92" s="12" t="s">
        <v>76</v>
      </c>
      <c r="I92" s="12" t="s">
        <v>227</v>
      </c>
      <c r="J92" s="12" t="s">
        <v>215</v>
      </c>
      <c r="K92" s="298">
        <f>①防火設備報告書!K83</f>
        <v>0</v>
      </c>
      <c r="L92" s="298"/>
      <c r="M92" s="298"/>
      <c r="N92" s="12" t="s">
        <v>216</v>
      </c>
      <c r="O92" s="12" t="s">
        <v>20</v>
      </c>
      <c r="P92" s="12" t="s">
        <v>21</v>
      </c>
      <c r="Q92" s="12" t="s">
        <v>79</v>
      </c>
      <c r="X92" s="12" t="s">
        <v>8</v>
      </c>
      <c r="Y92" s="298">
        <f>①防火設備報告書!Y83</f>
        <v>0</v>
      </c>
      <c r="Z92" s="298"/>
      <c r="AA92" s="298"/>
      <c r="AB92" s="298"/>
      <c r="AC92" s="298"/>
      <c r="AD92" s="12" t="s">
        <v>88</v>
      </c>
      <c r="AE92" s="12" t="s">
        <v>80</v>
      </c>
      <c r="AF92" s="12" t="s">
        <v>81</v>
      </c>
      <c r="AG92" s="12" t="s">
        <v>0</v>
      </c>
      <c r="AH92" s="297">
        <f>①防火設備報告書!AH83</f>
        <v>0</v>
      </c>
      <c r="AI92" s="297"/>
      <c r="AJ92" s="297"/>
      <c r="AK92" s="297"/>
      <c r="AL92" s="297"/>
      <c r="AM92" s="297"/>
      <c r="AN92" s="297"/>
      <c r="AO92" s="12" t="s">
        <v>4</v>
      </c>
    </row>
    <row r="93" spans="1:43" ht="12.75" customHeight="1">
      <c r="J93" s="12" t="s">
        <v>305</v>
      </c>
      <c r="K93" s="12" t="s">
        <v>307</v>
      </c>
      <c r="L93" s="12" t="s">
        <v>160</v>
      </c>
      <c r="M93" s="12" t="s">
        <v>306</v>
      </c>
      <c r="N93" s="12" t="s">
        <v>135</v>
      </c>
      <c r="O93" s="12" t="s">
        <v>14</v>
      </c>
      <c r="P93" s="12" t="s">
        <v>123</v>
      </c>
      <c r="AG93" s="12" t="s">
        <v>0</v>
      </c>
      <c r="AH93" s="297">
        <f>①防火設備報告書!AH84</f>
        <v>0</v>
      </c>
      <c r="AI93" s="297"/>
      <c r="AJ93" s="297"/>
      <c r="AK93" s="297"/>
      <c r="AL93" s="297"/>
      <c r="AM93" s="297"/>
      <c r="AN93" s="297"/>
      <c r="AO93" s="12" t="s">
        <v>4</v>
      </c>
    </row>
    <row r="94" spans="1:43" ht="12.75" customHeight="1">
      <c r="B94" s="12" t="s">
        <v>228</v>
      </c>
      <c r="C94" s="12" t="s">
        <v>229</v>
      </c>
      <c r="D94" s="12" t="s">
        <v>230</v>
      </c>
      <c r="E94" s="12" t="s">
        <v>48</v>
      </c>
      <c r="F94" s="12" t="s">
        <v>49</v>
      </c>
      <c r="G94" s="12" t="s">
        <v>53</v>
      </c>
      <c r="H94" s="12" t="s">
        <v>54</v>
      </c>
      <c r="I94" s="12" t="s">
        <v>55</v>
      </c>
      <c r="J94" s="12" t="s">
        <v>56</v>
      </c>
      <c r="K94" s="12" t="s">
        <v>57</v>
      </c>
      <c r="L94" s="12" t="s">
        <v>58</v>
      </c>
      <c r="M94" s="295">
        <f>①防火設備報告書!M85</f>
        <v>0</v>
      </c>
      <c r="N94" s="295"/>
      <c r="O94" s="295"/>
      <c r="P94" s="295"/>
      <c r="Q94" s="295"/>
      <c r="R94" s="295"/>
      <c r="S94" s="295"/>
      <c r="T94" s="295"/>
      <c r="U94" s="295"/>
      <c r="V94" s="295"/>
      <c r="W94" s="295"/>
      <c r="X94" s="295"/>
      <c r="Y94" s="295"/>
      <c r="Z94" s="295"/>
      <c r="AA94" s="295"/>
      <c r="AB94" s="295"/>
      <c r="AC94" s="295"/>
      <c r="AD94" s="295"/>
      <c r="AE94" s="295"/>
      <c r="AF94" s="295"/>
      <c r="AG94" s="295"/>
      <c r="AH94" s="295"/>
      <c r="AI94" s="295"/>
      <c r="AJ94" s="295"/>
      <c r="AK94" s="295"/>
      <c r="AL94" s="295"/>
      <c r="AM94" s="295"/>
      <c r="AN94" s="295"/>
      <c r="AO94" s="295"/>
    </row>
    <row r="95" spans="1:43" ht="12.75" customHeight="1">
      <c r="B95" s="12" t="s">
        <v>59</v>
      </c>
      <c r="C95" s="12" t="s">
        <v>62</v>
      </c>
      <c r="D95" s="12" t="s">
        <v>61</v>
      </c>
      <c r="E95" s="12" t="s">
        <v>48</v>
      </c>
      <c r="H95" s="12" t="s">
        <v>49</v>
      </c>
      <c r="I95" s="12" t="s">
        <v>58</v>
      </c>
      <c r="M95" s="296">
        <f>①防火設備報告書!M86</f>
        <v>0</v>
      </c>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row>
    <row r="96" spans="1:43" ht="12.75" customHeight="1">
      <c r="B96" s="12" t="s">
        <v>59</v>
      </c>
      <c r="C96" s="12" t="s">
        <v>95</v>
      </c>
      <c r="D96" s="12" t="s">
        <v>61</v>
      </c>
      <c r="E96" s="12" t="s">
        <v>83</v>
      </c>
      <c r="F96" s="294" t="s">
        <v>84</v>
      </c>
      <c r="G96" s="294"/>
      <c r="H96" s="12" t="s">
        <v>85</v>
      </c>
      <c r="I96" s="12" t="s">
        <v>227</v>
      </c>
      <c r="M96" s="296">
        <f>①防火設備報告書!M87</f>
        <v>0</v>
      </c>
      <c r="N96" s="296"/>
      <c r="O96" s="296"/>
      <c r="P96" s="296"/>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row>
    <row r="97" spans="1:43" ht="12.75" customHeight="1">
      <c r="J97" s="12" t="s">
        <v>215</v>
      </c>
      <c r="K97" s="298">
        <f>①防火設備報告書!K88</f>
        <v>0</v>
      </c>
      <c r="L97" s="298"/>
      <c r="M97" s="298"/>
      <c r="N97" s="12" t="s">
        <v>216</v>
      </c>
      <c r="O97" s="12" t="s">
        <v>20</v>
      </c>
      <c r="P97" s="12" t="s">
        <v>21</v>
      </c>
      <c r="Q97" s="12" t="s">
        <v>79</v>
      </c>
      <c r="R97" s="12" t="s">
        <v>33</v>
      </c>
      <c r="S97" s="12" t="s">
        <v>84</v>
      </c>
      <c r="T97" s="12" t="s">
        <v>50</v>
      </c>
      <c r="V97" s="12" t="s">
        <v>215</v>
      </c>
      <c r="W97" s="298">
        <f>①防火設備報告書!X88</f>
        <v>0</v>
      </c>
      <c r="X97" s="298"/>
      <c r="Y97" s="298"/>
      <c r="Z97" s="298"/>
      <c r="AA97" s="298"/>
      <c r="AB97" s="12" t="s">
        <v>216</v>
      </c>
      <c r="AC97" s="12" t="s">
        <v>86</v>
      </c>
      <c r="AD97" s="12" t="s">
        <v>33</v>
      </c>
      <c r="AE97" s="12" t="s">
        <v>80</v>
      </c>
      <c r="AF97" s="12" t="s">
        <v>81</v>
      </c>
      <c r="AG97" s="12" t="s">
        <v>0</v>
      </c>
      <c r="AH97" s="298">
        <f>①防火設備報告書!AI88</f>
        <v>0</v>
      </c>
      <c r="AI97" s="298"/>
      <c r="AJ97" s="298"/>
      <c r="AK97" s="298"/>
      <c r="AL97" s="298"/>
      <c r="AM97" s="298"/>
      <c r="AN97" s="298"/>
      <c r="AO97" s="12" t="s">
        <v>4</v>
      </c>
    </row>
    <row r="98" spans="1:43" ht="12.75" customHeight="1">
      <c r="B98" s="12" t="s">
        <v>228</v>
      </c>
      <c r="C98" s="12" t="s">
        <v>239</v>
      </c>
      <c r="D98" s="12" t="s">
        <v>230</v>
      </c>
      <c r="E98" s="12" t="s">
        <v>63</v>
      </c>
      <c r="F98" s="12" t="s">
        <v>64</v>
      </c>
      <c r="G98" s="12" t="s">
        <v>65</v>
      </c>
      <c r="H98" s="12" t="s">
        <v>4</v>
      </c>
      <c r="I98" s="12" t="s">
        <v>227</v>
      </c>
      <c r="K98" s="296">
        <f>①防火設備報告書!K89</f>
        <v>0</v>
      </c>
      <c r="L98" s="296"/>
      <c r="M98" s="296"/>
      <c r="N98" s="296"/>
      <c r="O98" s="296"/>
      <c r="P98" s="296"/>
      <c r="Q98" s="296"/>
      <c r="R98" s="296"/>
      <c r="S98" s="296"/>
      <c r="T98" s="17"/>
      <c r="U98" s="17"/>
      <c r="V98" s="17"/>
      <c r="W98" s="17"/>
      <c r="X98" s="17"/>
      <c r="Y98" s="17"/>
      <c r="Z98" s="17"/>
      <c r="AA98" s="17"/>
      <c r="AB98" s="17"/>
      <c r="AC98" s="17"/>
      <c r="AD98" s="17"/>
      <c r="AE98" s="17"/>
      <c r="AF98" s="17"/>
      <c r="AG98" s="17"/>
      <c r="AH98" s="17"/>
      <c r="AI98" s="17"/>
      <c r="AJ98" s="17"/>
      <c r="AK98" s="17"/>
      <c r="AL98" s="17"/>
      <c r="AM98" s="17"/>
      <c r="AN98" s="17"/>
      <c r="AO98" s="17"/>
    </row>
    <row r="99" spans="1:43" ht="12.75" customHeight="1">
      <c r="B99" s="12" t="s">
        <v>228</v>
      </c>
      <c r="C99" s="12" t="s">
        <v>240</v>
      </c>
      <c r="D99" s="12" t="s">
        <v>230</v>
      </c>
      <c r="E99" s="12" t="s">
        <v>181</v>
      </c>
      <c r="F99" s="294" t="s">
        <v>92</v>
      </c>
      <c r="G99" s="294"/>
      <c r="H99" s="12" t="s">
        <v>93</v>
      </c>
      <c r="I99" s="12" t="s">
        <v>125</v>
      </c>
      <c r="K99" s="296">
        <f>①防火設備報告書!K90</f>
        <v>0</v>
      </c>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row>
    <row r="100" spans="1:43" ht="12.75" customHeight="1">
      <c r="B100" s="12" t="s">
        <v>126</v>
      </c>
      <c r="C100" s="12" t="s">
        <v>192</v>
      </c>
      <c r="D100" s="12" t="s">
        <v>127</v>
      </c>
      <c r="E100" s="12" t="s">
        <v>67</v>
      </c>
      <c r="F100" s="12" t="s">
        <v>68</v>
      </c>
      <c r="G100" s="12" t="s">
        <v>65</v>
      </c>
      <c r="H100" s="12" t="s">
        <v>4</v>
      </c>
      <c r="I100" s="12" t="s">
        <v>227</v>
      </c>
      <c r="K100" s="296">
        <f>①防火設備報告書!K91</f>
        <v>0</v>
      </c>
      <c r="L100" s="296"/>
      <c r="M100" s="296"/>
      <c r="N100" s="296"/>
      <c r="O100" s="296"/>
      <c r="P100" s="296"/>
      <c r="Q100" s="296"/>
      <c r="R100" s="296"/>
      <c r="S100" s="296"/>
      <c r="T100" s="296"/>
      <c r="U100" s="296"/>
      <c r="V100" s="296"/>
      <c r="W100" s="296"/>
      <c r="X100" s="17"/>
      <c r="Y100" s="17"/>
      <c r="Z100" s="17"/>
      <c r="AA100" s="17"/>
      <c r="AB100" s="17"/>
      <c r="AC100" s="17"/>
      <c r="AD100" s="17"/>
      <c r="AE100" s="17"/>
      <c r="AF100" s="17"/>
      <c r="AG100" s="17"/>
      <c r="AH100" s="17"/>
      <c r="AI100" s="17"/>
      <c r="AJ100" s="17"/>
      <c r="AK100" s="17"/>
      <c r="AL100" s="17"/>
      <c r="AM100" s="17"/>
      <c r="AN100" s="17"/>
      <c r="AO100" s="17"/>
    </row>
    <row r="101" spans="1:43" ht="6" customHeight="1">
      <c r="K101" s="7"/>
      <c r="L101" s="7"/>
      <c r="M101" s="7"/>
      <c r="N101" s="7"/>
      <c r="O101" s="7"/>
      <c r="P101" s="7"/>
      <c r="Q101" s="7"/>
      <c r="R101" s="7"/>
      <c r="S101" s="7"/>
      <c r="T101" s="7"/>
      <c r="U101" s="7"/>
      <c r="V101" s="17"/>
      <c r="W101" s="17"/>
      <c r="X101" s="17"/>
      <c r="Y101" s="17"/>
      <c r="Z101" s="17"/>
      <c r="AA101" s="17"/>
      <c r="AB101" s="17"/>
      <c r="AC101" s="17"/>
      <c r="AD101" s="17"/>
      <c r="AE101" s="17"/>
      <c r="AF101" s="17"/>
      <c r="AG101" s="17"/>
      <c r="AH101" s="17"/>
      <c r="AI101" s="17"/>
      <c r="AJ101" s="17"/>
      <c r="AK101" s="17"/>
      <c r="AL101" s="17"/>
      <c r="AM101" s="17"/>
      <c r="AN101" s="17"/>
      <c r="AO101" s="17"/>
    </row>
    <row r="102" spans="1:43" ht="12.75" customHeight="1">
      <c r="B102" s="12" t="s">
        <v>215</v>
      </c>
      <c r="C102" s="12" t="s">
        <v>241</v>
      </c>
      <c r="D102" s="12" t="s">
        <v>214</v>
      </c>
      <c r="E102" s="12" t="s">
        <v>87</v>
      </c>
      <c r="F102" s="12" t="s">
        <v>180</v>
      </c>
      <c r="G102" s="12" t="s">
        <v>135</v>
      </c>
      <c r="H102" s="12" t="s">
        <v>14</v>
      </c>
      <c r="I102" s="12" t="s">
        <v>47</v>
      </c>
      <c r="J102" s="12" t="s">
        <v>216</v>
      </c>
    </row>
    <row r="103" spans="1:43" ht="12.75" customHeight="1">
      <c r="B103" s="12" t="s">
        <v>228</v>
      </c>
      <c r="C103" s="12" t="s">
        <v>233</v>
      </c>
      <c r="D103" s="12" t="s">
        <v>230</v>
      </c>
      <c r="E103" s="12" t="s">
        <v>75</v>
      </c>
      <c r="F103" s="1"/>
      <c r="G103" s="1"/>
      <c r="H103" s="12" t="s">
        <v>76</v>
      </c>
      <c r="I103" s="12" t="s">
        <v>227</v>
      </c>
      <c r="J103" s="12" t="s">
        <v>215</v>
      </c>
      <c r="K103" s="298">
        <f>①防火設備報告書!K94</f>
        <v>0</v>
      </c>
      <c r="L103" s="298"/>
      <c r="M103" s="298"/>
      <c r="N103" s="12" t="s">
        <v>216</v>
      </c>
      <c r="O103" s="12" t="s">
        <v>20</v>
      </c>
      <c r="P103" s="12" t="s">
        <v>21</v>
      </c>
      <c r="Q103" s="12" t="s">
        <v>79</v>
      </c>
      <c r="X103" s="12" t="s">
        <v>8</v>
      </c>
      <c r="Y103" s="298">
        <f>①防火設備報告書!Y94</f>
        <v>0</v>
      </c>
      <c r="Z103" s="298"/>
      <c r="AA103" s="298"/>
      <c r="AB103" s="298"/>
      <c r="AC103" s="298"/>
      <c r="AD103" s="12" t="s">
        <v>88</v>
      </c>
      <c r="AE103" s="12" t="s">
        <v>80</v>
      </c>
      <c r="AF103" s="12" t="s">
        <v>81</v>
      </c>
      <c r="AG103" s="12" t="s">
        <v>0</v>
      </c>
      <c r="AH103" s="297">
        <f>①防火設備報告書!AH94</f>
        <v>0</v>
      </c>
      <c r="AI103" s="297"/>
      <c r="AJ103" s="297"/>
      <c r="AK103" s="297"/>
      <c r="AL103" s="297"/>
      <c r="AM103" s="297"/>
      <c r="AN103" s="297"/>
      <c r="AO103" s="12" t="s">
        <v>4</v>
      </c>
    </row>
    <row r="104" spans="1:43" ht="12.75" customHeight="1">
      <c r="J104" s="12" t="s">
        <v>305</v>
      </c>
      <c r="K104" s="12" t="s">
        <v>307</v>
      </c>
      <c r="L104" s="12" t="s">
        <v>160</v>
      </c>
      <c r="M104" s="12" t="s">
        <v>306</v>
      </c>
      <c r="N104" s="12" t="s">
        <v>135</v>
      </c>
      <c r="O104" s="12" t="s">
        <v>14</v>
      </c>
      <c r="P104" s="12" t="s">
        <v>123</v>
      </c>
      <c r="AG104" s="12" t="s">
        <v>0</v>
      </c>
      <c r="AH104" s="297">
        <f>①防火設備報告書!AH95</f>
        <v>0</v>
      </c>
      <c r="AI104" s="297"/>
      <c r="AJ104" s="297"/>
      <c r="AK104" s="297"/>
      <c r="AL104" s="297"/>
      <c r="AM104" s="297"/>
      <c r="AN104" s="297"/>
      <c r="AO104" s="12" t="s">
        <v>4</v>
      </c>
    </row>
    <row r="105" spans="1:43" ht="12.75" customHeight="1">
      <c r="B105" s="12" t="s">
        <v>228</v>
      </c>
      <c r="C105" s="12" t="s">
        <v>229</v>
      </c>
      <c r="D105" s="12" t="s">
        <v>230</v>
      </c>
      <c r="E105" s="12" t="s">
        <v>48</v>
      </c>
      <c r="F105" s="12" t="s">
        <v>49</v>
      </c>
      <c r="G105" s="12" t="s">
        <v>53</v>
      </c>
      <c r="H105" s="12" t="s">
        <v>54</v>
      </c>
      <c r="I105" s="12" t="s">
        <v>55</v>
      </c>
      <c r="J105" s="12" t="s">
        <v>56</v>
      </c>
      <c r="K105" s="12" t="s">
        <v>57</v>
      </c>
      <c r="L105" s="12" t="s">
        <v>58</v>
      </c>
      <c r="M105" s="295">
        <f>①防火設備報告書!M96</f>
        <v>0</v>
      </c>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5"/>
    </row>
    <row r="106" spans="1:43" ht="12.75" customHeight="1">
      <c r="B106" s="12" t="s">
        <v>59</v>
      </c>
      <c r="C106" s="12" t="s">
        <v>62</v>
      </c>
      <c r="D106" s="12" t="s">
        <v>61</v>
      </c>
      <c r="E106" s="12" t="s">
        <v>48</v>
      </c>
      <c r="H106" s="12" t="s">
        <v>49</v>
      </c>
      <c r="I106" s="12" t="s">
        <v>58</v>
      </c>
      <c r="M106" s="296">
        <f>①防火設備報告書!M97</f>
        <v>0</v>
      </c>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6"/>
    </row>
    <row r="107" spans="1:43" ht="12.75" customHeight="1">
      <c r="B107" s="12" t="s">
        <v>59</v>
      </c>
      <c r="C107" s="12" t="s">
        <v>95</v>
      </c>
      <c r="D107" s="12" t="s">
        <v>61</v>
      </c>
      <c r="E107" s="12" t="s">
        <v>83</v>
      </c>
      <c r="F107" s="294" t="s">
        <v>84</v>
      </c>
      <c r="G107" s="294"/>
      <c r="H107" s="12" t="s">
        <v>85</v>
      </c>
      <c r="I107" s="12" t="s">
        <v>227</v>
      </c>
      <c r="M107" s="296">
        <f>①防火設備報告書!M98</f>
        <v>0</v>
      </c>
      <c r="N107" s="296"/>
      <c r="O107" s="296"/>
      <c r="P107" s="296"/>
      <c r="Q107" s="296"/>
      <c r="R107" s="296"/>
      <c r="S107" s="296"/>
      <c r="T107" s="296"/>
      <c r="U107" s="296"/>
      <c r="V107" s="296"/>
      <c r="W107" s="296"/>
      <c r="X107" s="296"/>
      <c r="Y107" s="296"/>
      <c r="Z107" s="296"/>
      <c r="AA107" s="296"/>
      <c r="AB107" s="296"/>
      <c r="AC107" s="296"/>
      <c r="AD107" s="296"/>
      <c r="AE107" s="296"/>
      <c r="AF107" s="296"/>
      <c r="AG107" s="296"/>
      <c r="AH107" s="296"/>
      <c r="AI107" s="296"/>
      <c r="AJ107" s="296"/>
      <c r="AK107" s="296"/>
      <c r="AL107" s="296"/>
      <c r="AM107" s="296"/>
      <c r="AN107" s="296"/>
      <c r="AO107" s="296"/>
    </row>
    <row r="108" spans="1:43" ht="12.75" customHeight="1">
      <c r="J108" s="12" t="s">
        <v>215</v>
      </c>
      <c r="K108" s="298">
        <f>①防火設備報告書!K99</f>
        <v>0</v>
      </c>
      <c r="L108" s="298"/>
      <c r="M108" s="298"/>
      <c r="N108" s="12" t="s">
        <v>216</v>
      </c>
      <c r="O108" s="12" t="s">
        <v>20</v>
      </c>
      <c r="P108" s="12" t="s">
        <v>21</v>
      </c>
      <c r="Q108" s="12" t="s">
        <v>79</v>
      </c>
      <c r="R108" s="12" t="s">
        <v>33</v>
      </c>
      <c r="S108" s="12" t="s">
        <v>84</v>
      </c>
      <c r="T108" s="12" t="s">
        <v>50</v>
      </c>
      <c r="V108" s="12" t="s">
        <v>215</v>
      </c>
      <c r="W108" s="298">
        <f>①防火設備報告書!X99</f>
        <v>0</v>
      </c>
      <c r="X108" s="298"/>
      <c r="Y108" s="298"/>
      <c r="Z108" s="298"/>
      <c r="AA108" s="298"/>
      <c r="AB108" s="12" t="s">
        <v>216</v>
      </c>
      <c r="AC108" s="12" t="s">
        <v>86</v>
      </c>
      <c r="AD108" s="12" t="s">
        <v>33</v>
      </c>
      <c r="AE108" s="12" t="s">
        <v>80</v>
      </c>
      <c r="AF108" s="12" t="s">
        <v>81</v>
      </c>
      <c r="AG108" s="12" t="s">
        <v>0</v>
      </c>
      <c r="AH108" s="298">
        <f>①防火設備報告書!AI99</f>
        <v>0</v>
      </c>
      <c r="AI108" s="298"/>
      <c r="AJ108" s="298"/>
      <c r="AK108" s="298"/>
      <c r="AL108" s="298"/>
      <c r="AM108" s="298"/>
      <c r="AN108" s="298"/>
      <c r="AO108" s="12" t="s">
        <v>4</v>
      </c>
    </row>
    <row r="109" spans="1:43" ht="12.75" customHeight="1">
      <c r="B109" s="12" t="s">
        <v>228</v>
      </c>
      <c r="C109" s="12" t="s">
        <v>239</v>
      </c>
      <c r="D109" s="12" t="s">
        <v>230</v>
      </c>
      <c r="E109" s="12" t="s">
        <v>63</v>
      </c>
      <c r="F109" s="12" t="s">
        <v>64</v>
      </c>
      <c r="G109" s="12" t="s">
        <v>65</v>
      </c>
      <c r="H109" s="12" t="s">
        <v>4</v>
      </c>
      <c r="I109" s="12" t="s">
        <v>227</v>
      </c>
      <c r="K109" s="296">
        <f>①防火設備報告書!K100</f>
        <v>0</v>
      </c>
      <c r="L109" s="296"/>
      <c r="M109" s="296"/>
      <c r="N109" s="296"/>
      <c r="O109" s="296"/>
      <c r="P109" s="296"/>
      <c r="Q109" s="296"/>
      <c r="R109" s="296"/>
      <c r="S109" s="296"/>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row>
    <row r="110" spans="1:43" ht="12.75" customHeight="1">
      <c r="B110" s="12" t="s">
        <v>228</v>
      </c>
      <c r="C110" s="12" t="s">
        <v>240</v>
      </c>
      <c r="D110" s="12" t="s">
        <v>230</v>
      </c>
      <c r="E110" s="12" t="s">
        <v>181</v>
      </c>
      <c r="F110" s="294" t="s">
        <v>92</v>
      </c>
      <c r="G110" s="294"/>
      <c r="H110" s="12" t="s">
        <v>93</v>
      </c>
      <c r="I110" s="12" t="s">
        <v>125</v>
      </c>
      <c r="K110" s="296">
        <f>①防火設備報告書!K101</f>
        <v>0</v>
      </c>
      <c r="L110" s="296"/>
      <c r="M110" s="296"/>
      <c r="N110" s="296"/>
      <c r="O110" s="296"/>
      <c r="P110" s="296"/>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6"/>
    </row>
    <row r="111" spans="1:43" ht="12.75" customHeight="1">
      <c r="B111" s="12" t="s">
        <v>126</v>
      </c>
      <c r="C111" s="12" t="s">
        <v>192</v>
      </c>
      <c r="D111" s="12" t="s">
        <v>127</v>
      </c>
      <c r="E111" s="12" t="s">
        <v>67</v>
      </c>
      <c r="F111" s="12" t="s">
        <v>68</v>
      </c>
      <c r="G111" s="12" t="s">
        <v>65</v>
      </c>
      <c r="H111" s="12" t="s">
        <v>4</v>
      </c>
      <c r="I111" s="12" t="s">
        <v>227</v>
      </c>
      <c r="K111" s="296">
        <f>①防火設備報告書!K102</f>
        <v>0</v>
      </c>
      <c r="L111" s="296"/>
      <c r="M111" s="296"/>
      <c r="N111" s="296"/>
      <c r="O111" s="296"/>
      <c r="P111" s="296"/>
      <c r="Q111" s="296"/>
      <c r="R111" s="296"/>
      <c r="S111" s="296"/>
      <c r="T111" s="296"/>
      <c r="U111" s="296"/>
      <c r="V111" s="296"/>
      <c r="W111" s="296"/>
      <c r="X111" s="17"/>
      <c r="Y111" s="17"/>
      <c r="Z111" s="17"/>
      <c r="AA111" s="17"/>
      <c r="AB111" s="17"/>
      <c r="AC111" s="17"/>
      <c r="AD111" s="17"/>
      <c r="AE111" s="17"/>
      <c r="AF111" s="17"/>
      <c r="AG111" s="17"/>
      <c r="AH111" s="17"/>
      <c r="AI111" s="17"/>
      <c r="AJ111" s="17"/>
      <c r="AK111" s="17"/>
      <c r="AL111" s="17"/>
      <c r="AM111" s="17"/>
      <c r="AN111" s="17"/>
      <c r="AO111" s="17"/>
    </row>
    <row r="112" spans="1:43" ht="4.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row>
    <row r="113" spans="1:43" ht="12.75" customHeight="1">
      <c r="A113" s="12" t="s">
        <v>228</v>
      </c>
      <c r="B113" s="12">
        <v>5</v>
      </c>
      <c r="C113" s="12" t="s">
        <v>230</v>
      </c>
      <c r="D113" s="12" t="s">
        <v>305</v>
      </c>
      <c r="E113" s="12" t="s">
        <v>307</v>
      </c>
      <c r="F113" s="12" t="s">
        <v>160</v>
      </c>
      <c r="G113" s="12" t="s">
        <v>142</v>
      </c>
      <c r="H113" s="12" t="s">
        <v>164</v>
      </c>
      <c r="I113" s="12" t="s">
        <v>129</v>
      </c>
      <c r="J113" s="12" t="s">
        <v>104</v>
      </c>
      <c r="K113" s="12" t="s">
        <v>227</v>
      </c>
    </row>
    <row r="114" spans="1:43" ht="12.75" customHeight="1">
      <c r="B114" s="12" t="s">
        <v>228</v>
      </c>
      <c r="C114" s="12" t="s">
        <v>233</v>
      </c>
      <c r="D114" s="12" t="s">
        <v>230</v>
      </c>
      <c r="E114" s="12" t="s">
        <v>308</v>
      </c>
      <c r="F114" s="12" t="s">
        <v>138</v>
      </c>
      <c r="G114" s="12" t="s">
        <v>139</v>
      </c>
      <c r="H114" s="12" t="s">
        <v>140</v>
      </c>
      <c r="I114" s="12" t="s">
        <v>135</v>
      </c>
      <c r="J114" s="12" t="s">
        <v>309</v>
      </c>
      <c r="K114" s="12" t="s">
        <v>310</v>
      </c>
      <c r="L114" s="12" t="s">
        <v>77</v>
      </c>
      <c r="M114" s="12" t="s">
        <v>27</v>
      </c>
      <c r="N114" s="12" t="s">
        <v>82</v>
      </c>
      <c r="O114" s="12" t="s">
        <v>96</v>
      </c>
      <c r="P114" s="12" t="s">
        <v>52</v>
      </c>
      <c r="R114" s="5">
        <f>①防火設備報告書!R106</f>
        <v>0</v>
      </c>
      <c r="S114" s="12" t="s">
        <v>389</v>
      </c>
      <c r="T114" s="12" t="s">
        <v>390</v>
      </c>
      <c r="U114" s="12" t="s">
        <v>137</v>
      </c>
      <c r="V114" s="12" t="s">
        <v>138</v>
      </c>
      <c r="W114" s="12" t="s">
        <v>139</v>
      </c>
      <c r="X114" s="12" t="s">
        <v>140</v>
      </c>
      <c r="Y114" s="12" t="s">
        <v>135</v>
      </c>
      <c r="Z114" s="12" t="s">
        <v>136</v>
      </c>
      <c r="AA114" s="12" t="s">
        <v>24</v>
      </c>
      <c r="AB114" s="12" t="s">
        <v>8</v>
      </c>
      <c r="AC114" s="297">
        <f>①防火設備報告書!AC106</f>
        <v>0</v>
      </c>
      <c r="AD114" s="297"/>
      <c r="AE114" s="12" t="s">
        <v>130</v>
      </c>
      <c r="AF114" s="12" t="s">
        <v>88</v>
      </c>
      <c r="AH114" s="3">
        <f>①防火設備報告書!AH106</f>
        <v>0</v>
      </c>
    </row>
    <row r="115" spans="1:43" ht="2.25" customHeight="1">
      <c r="AJ115" s="17"/>
      <c r="AK115" s="17"/>
      <c r="AN115" s="17"/>
      <c r="AO115" s="17"/>
    </row>
    <row r="116" spans="1:43" ht="12.75" customHeight="1">
      <c r="K116" s="17"/>
      <c r="R116" s="5">
        <f>①防火設備報告書!R108</f>
        <v>0</v>
      </c>
      <c r="S116" s="12" t="s">
        <v>130</v>
      </c>
      <c r="T116" s="12" t="s">
        <v>137</v>
      </c>
      <c r="U116" s="12" t="s">
        <v>138</v>
      </c>
      <c r="V116" s="12" t="s">
        <v>139</v>
      </c>
      <c r="W116" s="12" t="s">
        <v>140</v>
      </c>
      <c r="X116" s="12" t="s">
        <v>135</v>
      </c>
      <c r="Y116" s="12" t="s">
        <v>136</v>
      </c>
      <c r="Z116" s="12" t="s">
        <v>24</v>
      </c>
      <c r="AB116" s="12" t="s">
        <v>8</v>
      </c>
      <c r="AC116" s="297">
        <f>①防火設備報告書!AC108</f>
        <v>0</v>
      </c>
      <c r="AD116" s="297"/>
      <c r="AE116" s="12" t="s">
        <v>130</v>
      </c>
      <c r="AF116" s="12" t="s">
        <v>88</v>
      </c>
      <c r="AG116" s="10"/>
      <c r="AH116" s="5">
        <f>①防火設備報告書!AH108</f>
        <v>0</v>
      </c>
      <c r="AI116" s="12" t="s">
        <v>140</v>
      </c>
      <c r="AJ116" s="12" t="s">
        <v>141</v>
      </c>
      <c r="AK116" s="12" t="s">
        <v>137</v>
      </c>
      <c r="AL116" s="12" t="s">
        <v>138</v>
      </c>
      <c r="AM116" s="12" t="s">
        <v>139</v>
      </c>
      <c r="AN116" s="12" t="s">
        <v>140</v>
      </c>
      <c r="AO116" s="12" t="s">
        <v>135</v>
      </c>
      <c r="AP116" s="12" t="s">
        <v>136</v>
      </c>
      <c r="AQ116" s="12" t="s">
        <v>24</v>
      </c>
    </row>
    <row r="117" spans="1:43" ht="2.25" customHeight="1">
      <c r="AJ117" s="17"/>
      <c r="AK117" s="17"/>
      <c r="AN117" s="17"/>
      <c r="AO117" s="17"/>
    </row>
    <row r="118" spans="1:43" ht="12.75" customHeight="1">
      <c r="K118" s="17"/>
      <c r="R118" s="5">
        <f>①防火設備報告書!R110</f>
        <v>0</v>
      </c>
      <c r="S118" s="12" t="s">
        <v>117</v>
      </c>
      <c r="T118" s="12" t="s">
        <v>27</v>
      </c>
      <c r="U118" s="12" t="s">
        <v>87</v>
      </c>
      <c r="V118" s="12" t="s">
        <v>8</v>
      </c>
      <c r="W118" s="296">
        <f>①防火設備報告書!W110</f>
        <v>0</v>
      </c>
      <c r="X118" s="296"/>
      <c r="Y118" s="296"/>
      <c r="Z118" s="296"/>
      <c r="AA118" s="296"/>
      <c r="AB118" s="296"/>
      <c r="AC118" s="296"/>
      <c r="AD118" s="296"/>
      <c r="AE118" s="296"/>
      <c r="AF118" s="296"/>
      <c r="AG118" s="296"/>
      <c r="AH118" s="296"/>
      <c r="AI118" s="296"/>
      <c r="AJ118" s="296"/>
      <c r="AK118" s="296"/>
      <c r="AL118" s="296"/>
      <c r="AM118" s="296"/>
      <c r="AN118" s="296"/>
      <c r="AO118" s="296"/>
      <c r="AP118" s="296"/>
      <c r="AQ118" s="12" t="s">
        <v>88</v>
      </c>
    </row>
    <row r="119" spans="1:43" ht="2.25" customHeight="1">
      <c r="AJ119" s="17"/>
      <c r="AK119" s="17"/>
      <c r="AN119" s="17"/>
      <c r="AO119" s="17"/>
    </row>
    <row r="120" spans="1:43" ht="12.75" customHeight="1">
      <c r="B120" s="12" t="s">
        <v>59</v>
      </c>
      <c r="C120" s="12" t="s">
        <v>60</v>
      </c>
      <c r="D120" s="12" t="s">
        <v>61</v>
      </c>
      <c r="E120" s="12" t="s">
        <v>305</v>
      </c>
      <c r="F120" s="12" t="s">
        <v>307</v>
      </c>
      <c r="G120" s="12" t="s">
        <v>160</v>
      </c>
      <c r="H120" s="12" t="s">
        <v>142</v>
      </c>
      <c r="I120" s="12" t="s">
        <v>52</v>
      </c>
      <c r="K120" s="5">
        <f>①防火設備報告書!K112</f>
        <v>0</v>
      </c>
      <c r="L120" s="12" t="s">
        <v>305</v>
      </c>
      <c r="M120" s="12" t="s">
        <v>307</v>
      </c>
      <c r="N120" s="12" t="s">
        <v>314</v>
      </c>
      <c r="O120" s="12" t="s">
        <v>8</v>
      </c>
      <c r="P120" s="312">
        <f>①防火設備報告書!P112</f>
        <v>0</v>
      </c>
      <c r="Q120" s="312"/>
      <c r="R120" s="312"/>
      <c r="S120" s="12" t="s">
        <v>315</v>
      </c>
      <c r="T120" s="12" t="s">
        <v>88</v>
      </c>
      <c r="U120" s="4"/>
      <c r="AC120" s="5">
        <f>①防火設備報告書!AC112</f>
        <v>0</v>
      </c>
      <c r="AD120" s="12" t="s">
        <v>305</v>
      </c>
      <c r="AE120" s="12" t="s">
        <v>307</v>
      </c>
      <c r="AF120" s="12" t="s">
        <v>316</v>
      </c>
      <c r="AG120" s="12" t="s">
        <v>317</v>
      </c>
      <c r="AH120" s="12" t="s">
        <v>318</v>
      </c>
      <c r="AI120" s="12" t="s">
        <v>319</v>
      </c>
      <c r="AJ120" s="12" t="s">
        <v>320</v>
      </c>
      <c r="AK120" s="12" t="s">
        <v>8</v>
      </c>
      <c r="AL120" s="312">
        <f>①防火設備報告書!AL112</f>
        <v>0</v>
      </c>
      <c r="AM120" s="312"/>
      <c r="AN120" s="312"/>
      <c r="AO120" s="12" t="s">
        <v>315</v>
      </c>
      <c r="AP120" s="12" t="s">
        <v>88</v>
      </c>
    </row>
    <row r="121" spans="1:43" ht="2.25" customHeight="1">
      <c r="K121" s="3"/>
      <c r="AC121" s="3"/>
    </row>
    <row r="122" spans="1:43" ht="12.75" customHeight="1">
      <c r="K122" s="5">
        <f>①防火設備報告書!K114</f>
        <v>0</v>
      </c>
      <c r="L122" s="12" t="s">
        <v>321</v>
      </c>
      <c r="M122" s="12" t="s">
        <v>128</v>
      </c>
      <c r="N122" s="12" t="s">
        <v>252</v>
      </c>
      <c r="O122" s="12" t="s">
        <v>60</v>
      </c>
      <c r="P122" s="12" t="s">
        <v>324</v>
      </c>
      <c r="Q122" s="12" t="s">
        <v>324</v>
      </c>
      <c r="R122" s="12" t="s">
        <v>252</v>
      </c>
      <c r="S122" s="6" t="s">
        <v>326</v>
      </c>
      <c r="T122" s="6" t="s">
        <v>320</v>
      </c>
      <c r="U122" s="12" t="s">
        <v>195</v>
      </c>
      <c r="V122" s="12" t="s">
        <v>8</v>
      </c>
      <c r="W122" s="312">
        <f>①防火設備報告書!W114</f>
        <v>0</v>
      </c>
      <c r="X122" s="312"/>
      <c r="Y122" s="312"/>
      <c r="Z122" s="12" t="s">
        <v>315</v>
      </c>
      <c r="AA122" s="12" t="s">
        <v>88</v>
      </c>
      <c r="AC122" s="5">
        <f>①防火設備報告書!AC114</f>
        <v>0</v>
      </c>
      <c r="AD122" s="12" t="s">
        <v>327</v>
      </c>
      <c r="AE122" s="12" t="s">
        <v>250</v>
      </c>
      <c r="AF122" s="12" t="s">
        <v>195</v>
      </c>
      <c r="AG122" s="12" t="s">
        <v>330</v>
      </c>
      <c r="AH122" s="12" t="s">
        <v>317</v>
      </c>
      <c r="AI122" s="12" t="s">
        <v>320</v>
      </c>
      <c r="AJ122" s="12" t="s">
        <v>8</v>
      </c>
      <c r="AK122" s="312">
        <f>①防火設備報告書!AK114</f>
        <v>0</v>
      </c>
      <c r="AL122" s="312"/>
      <c r="AM122" s="312"/>
      <c r="AN122" s="12" t="s">
        <v>331</v>
      </c>
      <c r="AO122" s="12" t="s">
        <v>88</v>
      </c>
      <c r="AP122" s="15"/>
    </row>
    <row r="123" spans="1:43" ht="2.25" customHeight="1">
      <c r="K123" s="3"/>
      <c r="AC123" s="3"/>
    </row>
    <row r="124" spans="1:43" ht="12.75" customHeight="1">
      <c r="K124" s="5">
        <f>①防火設備報告書!K116</f>
        <v>0</v>
      </c>
      <c r="L124" s="12" t="s">
        <v>117</v>
      </c>
      <c r="M124" s="12" t="s">
        <v>27</v>
      </c>
      <c r="N124" s="12" t="s">
        <v>87</v>
      </c>
      <c r="O124" s="12" t="s">
        <v>8</v>
      </c>
      <c r="P124" s="312">
        <f>①防火設備報告書!P116</f>
        <v>0</v>
      </c>
      <c r="Q124" s="312"/>
      <c r="R124" s="312"/>
      <c r="S124" s="12" t="s">
        <v>331</v>
      </c>
      <c r="T124" s="12" t="s">
        <v>88</v>
      </c>
      <c r="U124" s="9"/>
    </row>
    <row r="125" spans="1:43" ht="4.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row>
    <row r="126" spans="1:43" ht="12.75" customHeight="1">
      <c r="A126" s="12" t="s">
        <v>59</v>
      </c>
      <c r="B126" s="12">
        <v>6</v>
      </c>
      <c r="C126" s="12" t="s">
        <v>61</v>
      </c>
      <c r="D126" s="12" t="s">
        <v>142</v>
      </c>
      <c r="F126" s="12" t="s">
        <v>159</v>
      </c>
      <c r="G126" s="12" t="s">
        <v>52</v>
      </c>
    </row>
    <row r="127" spans="1:43" ht="13.5" customHeight="1">
      <c r="B127" s="292">
        <f>①防火設備報告書!B144</f>
        <v>0</v>
      </c>
      <c r="C127" s="292"/>
      <c r="D127" s="292"/>
      <c r="E127" s="292"/>
      <c r="F127" s="292"/>
      <c r="G127" s="292"/>
      <c r="H127" s="292"/>
      <c r="I127" s="292"/>
      <c r="J127" s="292"/>
      <c r="K127" s="292"/>
      <c r="L127" s="292"/>
      <c r="M127" s="292"/>
      <c r="N127" s="292"/>
      <c r="O127" s="292"/>
      <c r="P127" s="292"/>
      <c r="Q127" s="292"/>
      <c r="R127" s="292"/>
      <c r="S127" s="292"/>
      <c r="T127" s="292"/>
      <c r="U127" s="292"/>
      <c r="V127" s="292"/>
      <c r="W127" s="292"/>
      <c r="X127" s="292"/>
      <c r="Y127" s="292"/>
      <c r="Z127" s="292"/>
      <c r="AA127" s="292"/>
      <c r="AB127" s="292"/>
      <c r="AC127" s="292"/>
      <c r="AD127" s="292"/>
      <c r="AE127" s="292"/>
      <c r="AF127" s="292"/>
      <c r="AG127" s="292"/>
      <c r="AH127" s="292"/>
      <c r="AI127" s="292"/>
      <c r="AJ127" s="292"/>
      <c r="AK127" s="292"/>
      <c r="AL127" s="292"/>
      <c r="AM127" s="292"/>
      <c r="AN127" s="292"/>
      <c r="AO127" s="292"/>
      <c r="AP127" s="292"/>
    </row>
    <row r="128" spans="1:43" ht="13.5" customHeight="1">
      <c r="B128" s="292"/>
      <c r="C128" s="292"/>
      <c r="D128" s="292"/>
      <c r="E128" s="292"/>
      <c r="F128" s="292"/>
      <c r="G128" s="292"/>
      <c r="H128" s="292"/>
      <c r="I128" s="292"/>
      <c r="J128" s="292"/>
      <c r="K128" s="292"/>
      <c r="L128" s="292"/>
      <c r="M128" s="292"/>
      <c r="N128" s="292"/>
      <c r="O128" s="292"/>
      <c r="P128" s="292"/>
      <c r="Q128" s="292"/>
      <c r="R128" s="292"/>
      <c r="S128" s="292"/>
      <c r="T128" s="292"/>
      <c r="U128" s="292"/>
      <c r="V128" s="292"/>
      <c r="W128" s="292"/>
      <c r="X128" s="292"/>
      <c r="Y128" s="292"/>
      <c r="Z128" s="292"/>
      <c r="AA128" s="292"/>
      <c r="AB128" s="292"/>
      <c r="AC128" s="292"/>
      <c r="AD128" s="292"/>
      <c r="AE128" s="292"/>
      <c r="AF128" s="292"/>
      <c r="AG128" s="292"/>
      <c r="AH128" s="292"/>
      <c r="AI128" s="292"/>
      <c r="AJ128" s="292"/>
      <c r="AK128" s="292"/>
      <c r="AL128" s="292"/>
      <c r="AM128" s="292"/>
      <c r="AN128" s="292"/>
      <c r="AO128" s="292"/>
      <c r="AP128" s="292"/>
    </row>
    <row r="129" spans="1:43" ht="13.5" customHeight="1">
      <c r="B129" s="292"/>
      <c r="C129" s="292"/>
      <c r="D129" s="292"/>
      <c r="E129" s="292"/>
      <c r="F129" s="292"/>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c r="AG129" s="292"/>
      <c r="AH129" s="292"/>
      <c r="AI129" s="292"/>
      <c r="AJ129" s="292"/>
      <c r="AK129" s="292"/>
      <c r="AL129" s="292"/>
      <c r="AM129" s="292"/>
      <c r="AN129" s="292"/>
      <c r="AO129" s="292"/>
      <c r="AP129" s="292"/>
    </row>
    <row r="130" spans="1:43" ht="12.75" customHeight="1">
      <c r="B130" s="292"/>
      <c r="C130" s="292"/>
      <c r="D130" s="292"/>
      <c r="E130" s="292"/>
      <c r="F130" s="292"/>
      <c r="G130" s="292"/>
      <c r="H130" s="292"/>
      <c r="I130" s="292"/>
      <c r="J130" s="292"/>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c r="AG130" s="292"/>
      <c r="AH130" s="292"/>
      <c r="AI130" s="292"/>
      <c r="AJ130" s="292"/>
      <c r="AK130" s="292"/>
      <c r="AL130" s="292"/>
      <c r="AM130" s="292"/>
      <c r="AN130" s="292"/>
      <c r="AO130" s="292"/>
      <c r="AP130" s="292"/>
    </row>
    <row r="131" spans="1:43" ht="12.75" customHeight="1">
      <c r="B131" s="292"/>
      <c r="C131" s="292"/>
      <c r="D131" s="292"/>
      <c r="E131" s="292"/>
      <c r="F131" s="292"/>
      <c r="G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c r="AG131" s="292"/>
      <c r="AH131" s="292"/>
      <c r="AI131" s="292"/>
      <c r="AJ131" s="292"/>
      <c r="AK131" s="292"/>
      <c r="AL131" s="292"/>
      <c r="AM131" s="292"/>
      <c r="AN131" s="292"/>
      <c r="AO131" s="292"/>
      <c r="AP131" s="292"/>
    </row>
    <row r="132" spans="1:43" ht="12.75" customHeight="1">
      <c r="B132" s="292"/>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292"/>
      <c r="AI132" s="292"/>
      <c r="AJ132" s="292"/>
      <c r="AK132" s="292"/>
      <c r="AL132" s="292"/>
      <c r="AM132" s="292"/>
      <c r="AN132" s="292"/>
      <c r="AO132" s="292"/>
      <c r="AP132" s="292"/>
    </row>
    <row r="133" spans="1:43" ht="12.75" customHeight="1">
      <c r="B133" s="292"/>
      <c r="C133" s="292"/>
      <c r="D133" s="292"/>
      <c r="E133" s="292"/>
      <c r="F133" s="292"/>
      <c r="G133" s="292"/>
      <c r="H133" s="292"/>
      <c r="I133" s="292"/>
      <c r="J133" s="292"/>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c r="AG133" s="292"/>
      <c r="AH133" s="292"/>
      <c r="AI133" s="292"/>
      <c r="AJ133" s="292"/>
      <c r="AK133" s="292"/>
      <c r="AL133" s="292"/>
      <c r="AM133" s="292"/>
      <c r="AN133" s="292"/>
      <c r="AO133" s="292"/>
      <c r="AP133" s="292"/>
    </row>
    <row r="134" spans="1:43" ht="12.75" customHeight="1">
      <c r="B134" s="292"/>
      <c r="C134" s="292"/>
      <c r="D134" s="292"/>
      <c r="E134" s="292"/>
      <c r="F134" s="292"/>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2"/>
      <c r="AI134" s="292"/>
      <c r="AJ134" s="292"/>
      <c r="AK134" s="292"/>
      <c r="AL134" s="292"/>
      <c r="AM134" s="292"/>
      <c r="AN134" s="292"/>
      <c r="AO134" s="292"/>
      <c r="AP134" s="292"/>
    </row>
    <row r="135" spans="1:43" ht="12.75" customHeight="1">
      <c r="B135" s="292"/>
      <c r="C135" s="292"/>
      <c r="D135" s="292"/>
      <c r="E135" s="292"/>
      <c r="F135" s="292"/>
      <c r="G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c r="AG135" s="292"/>
      <c r="AH135" s="292"/>
      <c r="AI135" s="292"/>
      <c r="AJ135" s="292"/>
      <c r="AK135" s="292"/>
      <c r="AL135" s="292"/>
      <c r="AM135" s="292"/>
      <c r="AN135" s="292"/>
      <c r="AO135" s="292"/>
      <c r="AP135" s="292"/>
    </row>
    <row r="136" spans="1:43" ht="12.75" customHeight="1">
      <c r="B136" s="292"/>
      <c r="C136" s="292"/>
      <c r="D136" s="292"/>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c r="AG136" s="292"/>
      <c r="AH136" s="292"/>
      <c r="AI136" s="292"/>
      <c r="AJ136" s="292"/>
      <c r="AK136" s="292"/>
      <c r="AL136" s="292"/>
      <c r="AM136" s="292"/>
      <c r="AN136" s="292"/>
      <c r="AO136" s="292"/>
      <c r="AP136" s="292"/>
    </row>
    <row r="137" spans="1:43" ht="5.2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row>
    <row r="138" spans="1:43" ht="3.75" customHeight="1"/>
    <row r="139" spans="1:43" ht="12.75" customHeight="1">
      <c r="B139" s="12" t="s">
        <v>187</v>
      </c>
    </row>
    <row r="140" spans="1:43" ht="12.75" customHeight="1">
      <c r="A140" s="1" t="s">
        <v>334</v>
      </c>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3" ht="12.75" customHeight="1">
      <c r="A141" s="1" t="s">
        <v>335</v>
      </c>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43" ht="3.75" customHeight="1">
      <c r="M142" s="311"/>
      <c r="N142" s="311"/>
      <c r="O142" s="311"/>
      <c r="P142" s="311"/>
      <c r="Q142" s="311"/>
      <c r="R142" s="311"/>
      <c r="S142" s="311"/>
      <c r="T142" s="311"/>
      <c r="U142" s="311"/>
      <c r="V142" s="311"/>
      <c r="W142" s="311"/>
      <c r="X142" s="311"/>
      <c r="Y142" s="311"/>
      <c r="Z142" s="311"/>
      <c r="AA142" s="311"/>
      <c r="AB142" s="311"/>
      <c r="AC142" s="311"/>
      <c r="AD142" s="311"/>
      <c r="AE142" s="311"/>
      <c r="AF142" s="311"/>
      <c r="AG142" s="311"/>
      <c r="AH142" s="311"/>
      <c r="AI142" s="311"/>
      <c r="AJ142" s="311"/>
      <c r="AK142" s="311"/>
      <c r="AL142" s="311"/>
      <c r="AM142" s="311"/>
      <c r="AN142" s="311"/>
      <c r="AO142" s="311"/>
    </row>
    <row r="143" spans="1:43" ht="12.6" customHeight="1"/>
    <row r="144" spans="1:43" ht="12.6" customHeight="1"/>
    <row r="145" spans="31:31" ht="12.6" customHeight="1"/>
    <row r="146" spans="31:31" ht="12.6" customHeight="1"/>
    <row r="147" spans="31:31" ht="12.6" customHeight="1"/>
    <row r="148" spans="31:31" ht="12.6" customHeight="1"/>
    <row r="149" spans="31:31" ht="12.6" customHeight="1"/>
    <row r="150" spans="31:31" ht="12.6" customHeight="1">
      <c r="AE150" s="16"/>
    </row>
    <row r="151" spans="31:31" ht="12.6" customHeight="1"/>
    <row r="152" spans="31:31" ht="12.6" customHeight="1"/>
    <row r="153" spans="31:31" ht="12.6" customHeight="1"/>
    <row r="154" spans="31:31" ht="12.6" customHeight="1"/>
    <row r="155" spans="31:31" ht="12.6" customHeight="1"/>
    <row r="156" spans="31:31" ht="12.6" customHeight="1"/>
    <row r="157" spans="31:31" ht="12.6" customHeight="1"/>
    <row r="158" spans="31:31" ht="12.6" customHeight="1"/>
    <row r="159" spans="31:31" ht="12.6" customHeight="1"/>
    <row r="160" spans="31:31"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row r="192"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sheetData>
  <sheetProtection password="C663" sheet="1" objects="1" scenarios="1" selectLockedCells="1" selectUnlockedCells="1"/>
  <mergeCells count="88">
    <mergeCell ref="K110:AO110"/>
    <mergeCell ref="U86:V86"/>
    <mergeCell ref="F110:G110"/>
    <mergeCell ref="M142:AO142"/>
    <mergeCell ref="AH103:AN103"/>
    <mergeCell ref="AH104:AN104"/>
    <mergeCell ref="AH108:AN108"/>
    <mergeCell ref="M107:AO107"/>
    <mergeCell ref="W118:AP118"/>
    <mergeCell ref="P120:R120"/>
    <mergeCell ref="K111:W111"/>
    <mergeCell ref="AL120:AN120"/>
    <mergeCell ref="W122:Y122"/>
    <mergeCell ref="AK122:AM122"/>
    <mergeCell ref="P124:R124"/>
    <mergeCell ref="AC114:AD114"/>
    <mergeCell ref="AC116:AD116"/>
    <mergeCell ref="AA42:AO42"/>
    <mergeCell ref="AF82:AM82"/>
    <mergeCell ref="R85:S85"/>
    <mergeCell ref="F23:G23"/>
    <mergeCell ref="F96:G96"/>
    <mergeCell ref="M24:AO24"/>
    <mergeCell ref="M25:AO25"/>
    <mergeCell ref="N74:P74"/>
    <mergeCell ref="V74:X74"/>
    <mergeCell ref="X79:Y79"/>
    <mergeCell ref="M75:T75"/>
    <mergeCell ref="M76:T76"/>
    <mergeCell ref="AF80:AM80"/>
    <mergeCell ref="U46:AO46"/>
    <mergeCell ref="AF81:AM81"/>
    <mergeCell ref="R86:S86"/>
    <mergeCell ref="AH97:AN97"/>
    <mergeCell ref="U79:V79"/>
    <mergeCell ref="AA81:AB81"/>
    <mergeCell ref="M17:AO17"/>
    <mergeCell ref="M23:AO23"/>
    <mergeCell ref="M18:V18"/>
    <mergeCell ref="M19:AO19"/>
    <mergeCell ref="AB44:AC44"/>
    <mergeCell ref="M27:AN27"/>
    <mergeCell ref="Y44:Z44"/>
    <mergeCell ref="W44:X44"/>
    <mergeCell ref="O79:T79"/>
    <mergeCell ref="O81:T81"/>
    <mergeCell ref="L41:Y41"/>
    <mergeCell ref="L42:Y42"/>
    <mergeCell ref="AA41:AO41"/>
    <mergeCell ref="W108:AA108"/>
    <mergeCell ref="K109:S109"/>
    <mergeCell ref="K108:M108"/>
    <mergeCell ref="K92:M92"/>
    <mergeCell ref="Y92:AC92"/>
    <mergeCell ref="K97:M97"/>
    <mergeCell ref="W97:AA97"/>
    <mergeCell ref="P86:Q86"/>
    <mergeCell ref="K98:S98"/>
    <mergeCell ref="X86:Y86"/>
    <mergeCell ref="AH92:AN92"/>
    <mergeCell ref="AH93:AN93"/>
    <mergeCell ref="M96:AO96"/>
    <mergeCell ref="M94:AO94"/>
    <mergeCell ref="M95:AO95"/>
    <mergeCell ref="F107:G107"/>
    <mergeCell ref="F99:G99"/>
    <mergeCell ref="K103:M103"/>
    <mergeCell ref="Y103:AC103"/>
    <mergeCell ref="M106:AO106"/>
    <mergeCell ref="M105:AO105"/>
    <mergeCell ref="K99:AO99"/>
    <mergeCell ref="K100:W100"/>
    <mergeCell ref="B127:AP136"/>
    <mergeCell ref="P85:Q85"/>
    <mergeCell ref="R4:Z4"/>
    <mergeCell ref="M9:AO9"/>
    <mergeCell ref="M10:AO10"/>
    <mergeCell ref="M16:AO16"/>
    <mergeCell ref="M11:V11"/>
    <mergeCell ref="M12:AO12"/>
    <mergeCell ref="U85:V85"/>
    <mergeCell ref="X85:Y85"/>
    <mergeCell ref="AA79:AB79"/>
    <mergeCell ref="AF79:AM79"/>
    <mergeCell ref="X81:Y81"/>
    <mergeCell ref="U81:V81"/>
    <mergeCell ref="L40:Y40"/>
    <mergeCell ref="AA40:AO40"/>
  </mergeCells>
  <phoneticPr fontId="2"/>
  <pageMargins left="0.78740157480314965" right="0.59055118110236227" top="0.59055118110236227" bottom="0.59055118110236227" header="0.51181102362204722" footer="0.51181102362204722"/>
  <pageSetup paperSize="9" scale="96" orientation="portrait" r:id="rId1"/>
  <headerFooter alignWithMargins="0"/>
  <rowBreaks count="1" manualBreakCount="1">
    <brk id="67" max="42" man="1"/>
  </rowBreaks>
  <colBreaks count="1" manualBreakCount="1">
    <brk id="48" max="1048575" man="1"/>
  </colBreaks>
  <ignoredErrors>
    <ignoredError sqref="AL120 AK122 AC120 AH114 R114 R118 K120 K122 K124 P120 W122 P124 AC12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①防火設備報告書</vt:lpstr>
      <vt:lpstr>②-1検査結果表（防火扉）</vt:lpstr>
      <vt:lpstr>②-2検査結果表（防火シャッター）</vt:lpstr>
      <vt:lpstr>②-3検査結果表（耐火クロススクリーン）</vt:lpstr>
      <vt:lpstr>②-4検査結果表（ドレンチャー他）</vt:lpstr>
      <vt:lpstr>③検査結果図</vt:lpstr>
      <vt:lpstr>④関係写真</vt:lpstr>
      <vt:lpstr>⑤防火設備概要書（入力不要）</vt:lpstr>
      <vt:lpstr>①防火設備報告書!Print_Area</vt:lpstr>
      <vt:lpstr>'②-1検査結果表（防火扉）'!Print_Area</vt:lpstr>
      <vt:lpstr>'⑤防火設備概要書（入力不要）'!Print_Area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下関市情報政策課</cp:lastModifiedBy>
  <cp:lastPrinted>2025-01-10T04:07:29Z</cp:lastPrinted>
  <dcterms:created xsi:type="dcterms:W3CDTF">2008-01-09T04:06:21Z</dcterms:created>
  <dcterms:modified xsi:type="dcterms:W3CDTF">2025-03-17T05:13:23Z</dcterms:modified>
</cp:coreProperties>
</file>